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4745" windowHeight="8025" firstSheet="9" activeTab="11"/>
  </bookViews>
  <sheets>
    <sheet name="12법인자금수입 " sheetId="3" r:id="rId1"/>
    <sheet name="12법인자금지출 " sheetId="4" r:id="rId2"/>
    <sheet name="12법인운영" sheetId="5" r:id="rId3"/>
    <sheet name="12법인대차대조" sheetId="6" r:id="rId4"/>
    <sheet name="12법인합계잔액" sheetId="7" r:id="rId5"/>
    <sheet name="12교비자금계산 (수입가로)" sheetId="8" r:id="rId6"/>
    <sheet name="12교비자금계산(지출가로)" sheetId="9" r:id="rId7"/>
    <sheet name="12교비운영계산" sheetId="10" r:id="rId8"/>
    <sheet name="12교비대차대조" sheetId="11" r:id="rId9"/>
    <sheet name="12교비합계잔액" sheetId="12" r:id="rId10"/>
    <sheet name="12합산자금" sheetId="13" r:id="rId11"/>
    <sheet name="12합산운영" sheetId="14" r:id="rId12"/>
    <sheet name="12합산대차대조" sheetId="15" r:id="rId13"/>
  </sheets>
  <definedNames>
    <definedName name="_xlnm.Print_Titles" localSheetId="8">'12교비대차대조'!$5:$5</definedName>
    <definedName name="_xlnm.Print_Titles" localSheetId="7">'12교비운영계산'!$5:$5</definedName>
    <definedName name="_xlnm.Print_Titles" localSheetId="5">'12교비자금계산 (수입가로)'!$4:$4</definedName>
    <definedName name="_xlnm.Print_Titles" localSheetId="9">'12교비합계잔액'!$4:$4</definedName>
    <definedName name="_xlnm.Print_Titles" localSheetId="3">'12법인대차대조'!$5:$5</definedName>
    <definedName name="_xlnm.Print_Titles" localSheetId="2">'12법인운영'!$5:$5</definedName>
    <definedName name="_xlnm.Print_Titles" localSheetId="1">'12법인자금지출 '!$4:$4</definedName>
    <definedName name="_xlnm.Print_Titles" localSheetId="4">'12법인합계잔액'!$3:$3</definedName>
    <definedName name="_xlnm.Print_Titles" localSheetId="12">'12합산대차대조'!$5:$5</definedName>
    <definedName name="_xlnm.Print_Titles" localSheetId="11">'12합산운영'!$5:$5</definedName>
    <definedName name="_xlnm.Print_Titles" localSheetId="10">'12합산자금'!$5:$5</definedName>
  </definedNames>
  <calcPr calcId="145621"/>
</workbook>
</file>

<file path=xl/calcChain.xml><?xml version="1.0" encoding="utf-8"?>
<calcChain xmlns="http://schemas.openxmlformats.org/spreadsheetml/2006/main">
  <c r="G116" i="14" l="1"/>
  <c r="H115" i="14"/>
  <c r="H114" i="14"/>
  <c r="E61" i="15" l="1"/>
  <c r="D61" i="15"/>
  <c r="E57" i="15"/>
  <c r="D57" i="15"/>
  <c r="E53" i="15"/>
  <c r="D53" i="15"/>
  <c r="E52" i="15"/>
  <c r="E64" i="15" s="1"/>
  <c r="D52" i="15"/>
  <c r="D64" i="15" s="1"/>
  <c r="E49" i="15"/>
  <c r="D49" i="15"/>
  <c r="E48" i="15"/>
  <c r="D48" i="15"/>
  <c r="E46" i="15"/>
  <c r="D46" i="15"/>
  <c r="E43" i="15"/>
  <c r="D43" i="15"/>
  <c r="E38" i="15"/>
  <c r="D38" i="15"/>
  <c r="E37" i="15"/>
  <c r="D37" i="15"/>
  <c r="E21" i="15"/>
  <c r="D21" i="15"/>
  <c r="E20" i="15"/>
  <c r="E36" i="15" s="1"/>
  <c r="D20" i="15"/>
  <c r="D36" i="15" s="1"/>
  <c r="E16" i="15"/>
  <c r="D16" i="15"/>
  <c r="E14" i="15"/>
  <c r="D14" i="15"/>
  <c r="E12" i="15"/>
  <c r="D12" i="15"/>
  <c r="E11" i="15"/>
  <c r="D11" i="15"/>
  <c r="E9" i="15"/>
  <c r="D9" i="15"/>
  <c r="E7" i="15"/>
  <c r="D7" i="15"/>
  <c r="E6" i="15"/>
  <c r="D6" i="15"/>
  <c r="E115" i="14" l="1"/>
  <c r="D115" i="14"/>
  <c r="E114" i="14"/>
  <c r="D114" i="14"/>
  <c r="F111" i="14"/>
  <c r="D111" i="14"/>
  <c r="F110" i="14"/>
  <c r="F125" i="14" s="1"/>
  <c r="D110" i="14"/>
  <c r="E108" i="14"/>
  <c r="E107" i="14" s="1"/>
  <c r="E104" i="14"/>
  <c r="E97" i="14"/>
  <c r="E94" i="14"/>
  <c r="E93" i="14"/>
  <c r="E91" i="14"/>
  <c r="D91" i="14"/>
  <c r="E81" i="14"/>
  <c r="D81" i="14"/>
  <c r="E71" i="14"/>
  <c r="D71" i="14"/>
  <c r="E64" i="14"/>
  <c r="D64" i="14"/>
  <c r="E55" i="14"/>
  <c r="E46" i="14"/>
  <c r="E45" i="14" s="1"/>
  <c r="D42" i="14"/>
  <c r="D41" i="14" s="1"/>
  <c r="D39" i="14"/>
  <c r="D36" i="14"/>
  <c r="D34" i="14"/>
  <c r="D33" i="14"/>
  <c r="E30" i="14"/>
  <c r="E27" i="14"/>
  <c r="E25" i="14"/>
  <c r="E24" i="14"/>
  <c r="E20" i="14"/>
  <c r="E16" i="14"/>
  <c r="D16" i="14"/>
  <c r="I15" i="14"/>
  <c r="I14" i="14"/>
  <c r="I13" i="14"/>
  <c r="E13" i="14"/>
  <c r="E12" i="14"/>
  <c r="D12" i="14"/>
  <c r="E10" i="14"/>
  <c r="E7" i="14"/>
  <c r="E6" i="14"/>
  <c r="I149" i="13" l="1"/>
  <c r="I143" i="13"/>
  <c r="I142" i="13"/>
  <c r="I141" i="13"/>
  <c r="D141" i="13"/>
  <c r="I140" i="13"/>
  <c r="D140" i="13"/>
  <c r="D149" i="13" s="1"/>
  <c r="I139" i="13"/>
  <c r="I138" i="13"/>
  <c r="I137" i="13"/>
  <c r="I136" i="13"/>
  <c r="I135" i="13"/>
  <c r="E135" i="13"/>
  <c r="I134" i="13"/>
  <c r="E134" i="13"/>
  <c r="E149" i="13" s="1"/>
  <c r="I133" i="13"/>
  <c r="I132" i="13"/>
  <c r="I131" i="13"/>
  <c r="I130" i="13"/>
  <c r="E130" i="13"/>
  <c r="D130" i="13"/>
  <c r="I129" i="13"/>
  <c r="I128" i="13"/>
  <c r="D128" i="13"/>
  <c r="I127" i="13"/>
  <c r="E127" i="13"/>
  <c r="D127" i="13"/>
  <c r="I126" i="13"/>
  <c r="I125" i="13"/>
  <c r="D125" i="13"/>
  <c r="I124" i="13"/>
  <c r="D124" i="13"/>
  <c r="I123" i="13"/>
  <c r="I122" i="13"/>
  <c r="I121" i="13"/>
  <c r="F121" i="13"/>
  <c r="D121" i="13"/>
  <c r="I120" i="13"/>
  <c r="F120" i="13"/>
  <c r="D120" i="13"/>
  <c r="I119" i="13"/>
  <c r="I118" i="13"/>
  <c r="E118" i="13"/>
  <c r="I117" i="13"/>
  <c r="E117" i="13"/>
  <c r="I116" i="13"/>
  <c r="I115" i="13"/>
  <c r="I114" i="13"/>
  <c r="E114" i="13"/>
  <c r="I113" i="13"/>
  <c r="I112" i="13"/>
  <c r="I111" i="13"/>
  <c r="I110" i="13"/>
  <c r="I109" i="13"/>
  <c r="I108" i="13"/>
  <c r="I107" i="13"/>
  <c r="E107" i="13"/>
  <c r="I106" i="13"/>
  <c r="I105" i="13"/>
  <c r="I104" i="13"/>
  <c r="E104" i="13"/>
  <c r="I103" i="13"/>
  <c r="E103" i="13"/>
  <c r="I102" i="13"/>
  <c r="I101" i="13"/>
  <c r="I100" i="13"/>
  <c r="I99" i="13"/>
  <c r="I98" i="13"/>
  <c r="I97" i="13"/>
  <c r="I96" i="13"/>
  <c r="I95" i="13"/>
  <c r="I94" i="13"/>
  <c r="I93" i="13"/>
  <c r="E93" i="13"/>
  <c r="D93" i="13"/>
  <c r="I92" i="13"/>
  <c r="I91" i="13"/>
  <c r="I90" i="13"/>
  <c r="I89" i="13"/>
  <c r="I88" i="13"/>
  <c r="I87" i="13"/>
  <c r="I86" i="13"/>
  <c r="I85" i="13"/>
  <c r="I84" i="13"/>
  <c r="I83" i="13"/>
  <c r="E83" i="13"/>
  <c r="D83" i="13"/>
  <c r="I82" i="13"/>
  <c r="I81" i="13"/>
  <c r="I80" i="13"/>
  <c r="I79" i="13"/>
  <c r="I78" i="13"/>
  <c r="I77" i="13"/>
  <c r="I76" i="13"/>
  <c r="E76" i="13"/>
  <c r="D76" i="13"/>
  <c r="I75" i="13"/>
  <c r="E75" i="13"/>
  <c r="D75" i="13"/>
  <c r="I74" i="13"/>
  <c r="I73" i="13"/>
  <c r="I72" i="13"/>
  <c r="I71" i="13"/>
  <c r="I70" i="13"/>
  <c r="I69" i="13"/>
  <c r="I68" i="13"/>
  <c r="I67" i="13"/>
  <c r="E67" i="13"/>
  <c r="I66" i="13"/>
  <c r="I65" i="13"/>
  <c r="I64" i="13"/>
  <c r="I63" i="13"/>
  <c r="I62" i="13"/>
  <c r="I61" i="13"/>
  <c r="I60" i="13"/>
  <c r="I59" i="13"/>
  <c r="E59" i="13"/>
  <c r="I58" i="13"/>
  <c r="E58" i="13"/>
  <c r="I57" i="13"/>
  <c r="I51" i="13"/>
  <c r="I50" i="13"/>
  <c r="I49" i="13"/>
  <c r="D49" i="13"/>
  <c r="I48" i="13"/>
  <c r="D48" i="13"/>
  <c r="D57" i="13" s="1"/>
  <c r="I47" i="13"/>
  <c r="I46" i="13"/>
  <c r="D46" i="13"/>
  <c r="I45" i="13"/>
  <c r="D45" i="13"/>
  <c r="I44" i="13"/>
  <c r="I43" i="13"/>
  <c r="I42" i="13"/>
  <c r="I41" i="13"/>
  <c r="E41" i="13"/>
  <c r="I40" i="13"/>
  <c r="E40" i="13"/>
  <c r="E57" i="13" s="1"/>
  <c r="I39" i="13"/>
  <c r="I38" i="13"/>
  <c r="D38" i="13"/>
  <c r="I37" i="13"/>
  <c r="I36" i="13"/>
  <c r="E36" i="13"/>
  <c r="D36" i="13"/>
  <c r="I35" i="13"/>
  <c r="I34" i="13"/>
  <c r="E34" i="13"/>
  <c r="D34" i="13"/>
  <c r="I33" i="13"/>
  <c r="E33" i="13"/>
  <c r="D33" i="13"/>
  <c r="I32" i="13"/>
  <c r="I31" i="13"/>
  <c r="I30" i="13"/>
  <c r="E30" i="13"/>
  <c r="I29" i="13"/>
  <c r="I28" i="13"/>
  <c r="I27" i="13"/>
  <c r="E27" i="13"/>
  <c r="I26" i="13"/>
  <c r="I25" i="13"/>
  <c r="E25" i="13"/>
  <c r="I24" i="13"/>
  <c r="E24" i="13"/>
  <c r="I23" i="13"/>
  <c r="I22" i="13"/>
  <c r="I21" i="13"/>
  <c r="I20" i="13"/>
  <c r="E20" i="13"/>
  <c r="I19" i="13"/>
  <c r="I18" i="13"/>
  <c r="I17" i="13"/>
  <c r="I16" i="13"/>
  <c r="E16" i="13"/>
  <c r="D16" i="13"/>
  <c r="I15" i="13"/>
  <c r="I14" i="13"/>
  <c r="I13" i="13"/>
  <c r="E13" i="13"/>
  <c r="I12" i="13"/>
  <c r="E12" i="13"/>
  <c r="D12" i="13"/>
  <c r="I11" i="13"/>
  <c r="I10" i="13"/>
  <c r="E10" i="13"/>
  <c r="I9" i="13"/>
  <c r="I8" i="13"/>
  <c r="I7" i="13"/>
  <c r="E7" i="13"/>
  <c r="I6" i="13"/>
  <c r="E6" i="13"/>
  <c r="G112" i="10" l="1"/>
  <c r="G111" i="10"/>
  <c r="G110" i="10"/>
  <c r="D110" i="10"/>
  <c r="G105" i="10"/>
  <c r="D105" i="10"/>
  <c r="G104" i="10"/>
  <c r="D104" i="10"/>
</calcChain>
</file>

<file path=xl/sharedStrings.xml><?xml version="1.0" encoding="utf-8"?>
<sst xmlns="http://schemas.openxmlformats.org/spreadsheetml/2006/main" count="3495" uniqueCount="510">
  <si>
    <t xml:space="preserve">           관            </t>
  </si>
  <si>
    <t xml:space="preserve">           항            </t>
  </si>
  <si>
    <t xml:space="preserve">           목            </t>
  </si>
  <si>
    <t xml:space="preserve"> 예   산   액</t>
  </si>
  <si>
    <t xml:space="preserve"> 차감액 ( A )</t>
  </si>
  <si>
    <t xml:space="preserve"> 결산액 ( B )</t>
  </si>
  <si>
    <t xml:space="preserve"> 증감액 (B-A)</t>
  </si>
  <si>
    <t>5200 {전입금 및 기부수입}</t>
  </si>
  <si>
    <t xml:space="preserve">                         </t>
  </si>
  <si>
    <t xml:space="preserve">             </t>
  </si>
  <si>
    <t>5220 (기  부  금  수  입)</t>
  </si>
  <si>
    <t xml:space="preserve">5221  일  반  기  부  금 </t>
  </si>
  <si>
    <t xml:space="preserve">5222  지  정  기  부  금 </t>
  </si>
  <si>
    <t xml:space="preserve">5223  연  구  기  부  금 </t>
  </si>
  <si>
    <t>5400 {교  육  외  수  입}</t>
  </si>
  <si>
    <t>5410 (예 금 이 자  수 입)</t>
  </si>
  <si>
    <t xml:space="preserve">5411  예   금    이   자 </t>
  </si>
  <si>
    <t>5420 (기 타  교육외 수입)</t>
  </si>
  <si>
    <t xml:space="preserve">5421  잡      수      입 </t>
  </si>
  <si>
    <t>5430 (수 익 재 산  수 입)</t>
  </si>
  <si>
    <t xml:space="preserve">5431  임  대  료  수  입 </t>
  </si>
  <si>
    <t>1300 {고정자산  매각수입}</t>
  </si>
  <si>
    <t>1310 (유형고정자산  수입)</t>
  </si>
  <si>
    <t xml:space="preserve">1311  토  지  매  각  대 </t>
  </si>
  <si>
    <t>2200 {고 정 부 채  입 금}</t>
  </si>
  <si>
    <t>2220 (기 타  고 정 부 채)</t>
  </si>
  <si>
    <t xml:space="preserve">2221  임대보증금  수  입 </t>
  </si>
  <si>
    <t xml:space="preserve">미 사 용  전기이월자금   </t>
  </si>
  <si>
    <t xml:space="preserve">전  기  이  월  자  금   </t>
  </si>
  <si>
    <t xml:space="preserve">1100   기 초 유 동 자 산 </t>
  </si>
  <si>
    <t xml:space="preserve">1110   유   동   자   금 </t>
  </si>
  <si>
    <t xml:space="preserve">1120   기 타 유 동 자 산 </t>
  </si>
  <si>
    <t xml:space="preserve">2100   기 초 유 동 부 채 </t>
  </si>
  <si>
    <t xml:space="preserve">2120   예     수      금 </t>
  </si>
  <si>
    <t xml:space="preserve">2130   선     수      금 </t>
  </si>
  <si>
    <t xml:space="preserve">2140   기 타 유 동 부 채 </t>
  </si>
  <si>
    <t xml:space="preserve">자  금  수  입  총  계   </t>
  </si>
  <si>
    <t>4200 {관  리  운  영  비}</t>
  </si>
  <si>
    <t>4210 (시  설  관  리  비)</t>
  </si>
  <si>
    <t xml:space="preserve">4211  건 축 물  관 리 비 </t>
  </si>
  <si>
    <t xml:space="preserve">4216  보      험      료 </t>
  </si>
  <si>
    <t>4220 (일  반  관  리  비)</t>
  </si>
  <si>
    <t xml:space="preserve">4221  여  비  교  통  비 </t>
  </si>
  <si>
    <t xml:space="preserve">4223  소   모   품    비 </t>
  </si>
  <si>
    <t xml:space="preserve">4227  통      신      비 </t>
  </si>
  <si>
    <t xml:space="preserve">4228  세  금  과  공  과 </t>
  </si>
  <si>
    <t xml:space="preserve">4229  지  급  수  수  료 </t>
  </si>
  <si>
    <t>4230 (운      영      비)</t>
  </si>
  <si>
    <t xml:space="preserve">4231  복  리  후  생  비 </t>
  </si>
  <si>
    <t xml:space="preserve">4232  교  육  훈  련  비 </t>
  </si>
  <si>
    <t xml:space="preserve">4233  일  반  용  역  비 </t>
  </si>
  <si>
    <t xml:space="preserve">4234  업  무  추  진  비 </t>
  </si>
  <si>
    <t xml:space="preserve">4236  회      의      비 </t>
  </si>
  <si>
    <t xml:space="preserve">4239  기  타  운  영  비 </t>
  </si>
  <si>
    <t>4500 {전      출      금}</t>
  </si>
  <si>
    <t>4510 (전      출      금)</t>
  </si>
  <si>
    <t xml:space="preserve">4511  경 상 비  전 출 금 </t>
  </si>
  <si>
    <t xml:space="preserve">4512  법정부담  전 출 금 </t>
  </si>
  <si>
    <t>4600 {예      비      비}</t>
  </si>
  <si>
    <t>4610 (예      비      비)</t>
  </si>
  <si>
    <t xml:space="preserve">4611  예      비      비 </t>
  </si>
  <si>
    <t>1200 {투자와기타자산지출}</t>
  </si>
  <si>
    <t>1220 (투 자 자 산  지 출)</t>
  </si>
  <si>
    <t xml:space="preserve">1224 수익용정기예금적립  </t>
  </si>
  <si>
    <t>1260 (임 의 기 금  적 립)</t>
  </si>
  <si>
    <t xml:space="preserve">1266  임의기타기금  적립 </t>
  </si>
  <si>
    <t>2200 {고 정 부 채  상 환}</t>
  </si>
  <si>
    <t>2220 (기타고정부채  상환)</t>
  </si>
  <si>
    <t xml:space="preserve">2221  임대보증금   환 급 </t>
  </si>
  <si>
    <t xml:space="preserve">미 사 용  차기이월자금   </t>
  </si>
  <si>
    <t xml:space="preserve">차  기  이  월  자  금   </t>
  </si>
  <si>
    <t xml:space="preserve">1100   기 말 유 동 자 산 </t>
  </si>
  <si>
    <t xml:space="preserve">2100   기 말 유 동 부 채 </t>
  </si>
  <si>
    <t xml:space="preserve">자  금  지  출  총  계   </t>
  </si>
  <si>
    <t>(기간:2012.3.1 - 2013.2.28)</t>
    <phoneticPr fontId="19" type="noConversion"/>
  </si>
  <si>
    <t xml:space="preserve"> 예산액 ( A )</t>
    <phoneticPr fontId="19" type="noConversion"/>
  </si>
  <si>
    <t>법인일반업무회계 자금계산서</t>
    <phoneticPr fontId="19" type="noConversion"/>
  </si>
  <si>
    <t>1. 수입의 부</t>
    <phoneticPr fontId="19" type="noConversion"/>
  </si>
  <si>
    <t>단위: 원</t>
    <phoneticPr fontId="19" type="noConversion"/>
  </si>
  <si>
    <t>법인일반업무회계 자금계산서</t>
    <phoneticPr fontId="19" type="noConversion"/>
  </si>
  <si>
    <t>2. 지출의 부</t>
    <phoneticPr fontId="19" type="noConversion"/>
  </si>
  <si>
    <t>단위: 원</t>
    <phoneticPr fontId="19" type="noConversion"/>
  </si>
  <si>
    <t xml:space="preserve"> 예비비사용액</t>
  </si>
  <si>
    <t xml:space="preserve"> 전용 증감액</t>
    <phoneticPr fontId="19" type="noConversion"/>
  </si>
  <si>
    <t>법인회계 운영계산서</t>
    <phoneticPr fontId="19" type="noConversion"/>
  </si>
  <si>
    <t>당기:2012년 3월 1일부터 2013년 2월 28일까지</t>
    <phoneticPr fontId="19" type="noConversion"/>
  </si>
  <si>
    <t>전기:2011년 3월 1일부터 2012년 2월 28일까지</t>
    <phoneticPr fontId="19" type="noConversion"/>
  </si>
  <si>
    <t>단위:  원</t>
    <phoneticPr fontId="19" type="noConversion"/>
  </si>
  <si>
    <t xml:space="preserve"> (당기)  목  </t>
  </si>
  <si>
    <t xml:space="preserve"> (당기) 관.항</t>
  </si>
  <si>
    <t xml:space="preserve"> (전기)  목  </t>
  </si>
  <si>
    <t xml:space="preserve"> (전기) 관.항</t>
  </si>
  <si>
    <t xml:space="preserve">5426  고정자산  처분이익 </t>
  </si>
  <si>
    <t>5500 {고유목적준비금환입}</t>
  </si>
  <si>
    <t>5510 (고유목적준비금환입)</t>
  </si>
  <si>
    <t>5511 고유목적준비금환입액</t>
  </si>
  <si>
    <t xml:space="preserve">운  영  수  익  총  계   </t>
  </si>
  <si>
    <t>4250 (감  가  상  각  비)</t>
  </si>
  <si>
    <t xml:space="preserve">4252  유형고정자산상각비 </t>
  </si>
  <si>
    <t>4700 {고유목적준비금전입}</t>
  </si>
  <si>
    <t>4710 (고유목적준비금전입)</t>
  </si>
  <si>
    <t>4711 고유목적준비금전입액</t>
  </si>
  <si>
    <t xml:space="preserve">운  영  비  용  합  계   </t>
  </si>
  <si>
    <t xml:space="preserve">기본금  대체액  합  계   </t>
  </si>
  <si>
    <t xml:space="preserve">    설립자기본금대체액   </t>
  </si>
  <si>
    <t xml:space="preserve">    법  인  대  체  액   </t>
  </si>
  <si>
    <t xml:space="preserve">    기타 기본금 대체액   </t>
  </si>
  <si>
    <t xml:space="preserve">    제 적립금   대체액   </t>
  </si>
  <si>
    <t xml:space="preserve">    운 영 차 액  대 체   </t>
  </si>
  <si>
    <t xml:space="preserve">    당 기 운 영  차 액   </t>
  </si>
  <si>
    <t xml:space="preserve">비    용      총    계   </t>
  </si>
  <si>
    <t>법인회계 대차대조표</t>
    <phoneticPr fontId="19" type="noConversion"/>
  </si>
  <si>
    <t>당기:2013년 2월 28일 현재</t>
    <phoneticPr fontId="19" type="noConversion"/>
  </si>
  <si>
    <t>전기:2012년 2월 29일 현재</t>
    <phoneticPr fontId="19" type="noConversion"/>
  </si>
  <si>
    <t>1100 {유   동    자   산}</t>
  </si>
  <si>
    <t>1110 (유   동    자   금)</t>
  </si>
  <si>
    <t xml:space="preserve">1112  예              금 </t>
  </si>
  <si>
    <t>1120 (기 타  유 동 자 산)</t>
  </si>
  <si>
    <t xml:space="preserve">1125  선  급  법  인  세 </t>
  </si>
  <si>
    <t>1200 {투자와 기 타 자 산}</t>
  </si>
  <si>
    <t>1210 (설   치    학   교)</t>
  </si>
  <si>
    <t xml:space="preserve">1211  대     학     (교) </t>
  </si>
  <si>
    <t>1220 (투   자    자   산)</t>
  </si>
  <si>
    <t xml:space="preserve">1224 수익용 정기예금     </t>
  </si>
  <si>
    <t>1260 (임   의    기   금)</t>
  </si>
  <si>
    <t xml:space="preserve">1264  임 의  장 학 기 금 </t>
  </si>
  <si>
    <t xml:space="preserve">1266  임 의  기 타 기 금 </t>
  </si>
  <si>
    <t>1300 {고   정    자   산}</t>
  </si>
  <si>
    <t>1310 (유 형  고 정 자 산)</t>
  </si>
  <si>
    <t xml:space="preserve">1311  토              지 </t>
  </si>
  <si>
    <t xml:space="preserve">1312  건              물 </t>
  </si>
  <si>
    <t xml:space="preserve">2312  건물감가상각누계액 </t>
  </si>
  <si>
    <t xml:space="preserve">1313  구      축      물 </t>
  </si>
  <si>
    <t>2313 구축물감가상각누계액</t>
  </si>
  <si>
    <t xml:space="preserve">1315  집   기    비   품 </t>
  </si>
  <si>
    <t xml:space="preserve">2315  집기비품상각누계액 </t>
  </si>
  <si>
    <t xml:space="preserve">자    산      총    계   </t>
  </si>
  <si>
    <t>2100 {유   동    부   채}</t>
  </si>
  <si>
    <t>2120 (예      수      금)</t>
  </si>
  <si>
    <t xml:space="preserve">2129  기  타  예  수  금 </t>
  </si>
  <si>
    <t>2140 (기 타  유 동 부 채)</t>
  </si>
  <si>
    <t xml:space="preserve">2141  미    지   급   금 </t>
  </si>
  <si>
    <t>2200 {고   정    부   채}</t>
  </si>
  <si>
    <t xml:space="preserve">2221  임  대  보  증  금 </t>
  </si>
  <si>
    <t xml:space="preserve">2224  고유목적사업준비금 </t>
  </si>
  <si>
    <t>3100 {기      본      금}</t>
  </si>
  <si>
    <t>3110 (출  연  기  본  금)</t>
  </si>
  <si>
    <t xml:space="preserve">3111  설 립 자  기 본 금 </t>
  </si>
  <si>
    <t xml:space="preserve">3113  기  타  기  본  금 </t>
  </si>
  <si>
    <t>3160 (임  의  적  립  금)</t>
  </si>
  <si>
    <t xml:space="preserve">3164  임 의   장학적립금 </t>
  </si>
  <si>
    <t xml:space="preserve">3166  임 의   기타적립금 </t>
  </si>
  <si>
    <t>3130 (운   영    차   액)</t>
  </si>
  <si>
    <t xml:space="preserve">3131  전기이월  운영차액 </t>
  </si>
  <si>
    <t xml:space="preserve">3133  당 기  운 영 차 액 </t>
  </si>
  <si>
    <t xml:space="preserve">부채 및 기본금   총 계   </t>
  </si>
  <si>
    <t>법인회계 합계잔액시산표</t>
    <phoneticPr fontId="19" type="noConversion"/>
  </si>
  <si>
    <t>시점:2013.2.28 (단위: 원)</t>
    <phoneticPr fontId="19" type="noConversion"/>
  </si>
  <si>
    <t xml:space="preserve"> 차 변  잔 액</t>
  </si>
  <si>
    <t xml:space="preserve"> 차 변  합 계</t>
  </si>
  <si>
    <t>과 목</t>
  </si>
  <si>
    <t xml:space="preserve"> 계  정  과  목  명 </t>
  </si>
  <si>
    <t xml:space="preserve"> 대 변  합 계</t>
  </si>
  <si>
    <t xml:space="preserve"> 대 변  잔 액</t>
  </si>
  <si>
    <t>{유   동    자   산}</t>
  </si>
  <si>
    <t>(유   동    자   금)</t>
  </si>
  <si>
    <t xml:space="preserve"> 현              금 </t>
  </si>
  <si>
    <t xml:space="preserve"> 예              금 </t>
  </si>
  <si>
    <t>(기 타  유 동 자 산)</t>
  </si>
  <si>
    <t xml:space="preserve"> 선  급  법  인  세 </t>
  </si>
  <si>
    <t>{투자와 기 타 자 산}</t>
  </si>
  <si>
    <t>(설   치    학   교)</t>
  </si>
  <si>
    <t xml:space="preserve"> 대     학     (교) </t>
  </si>
  <si>
    <t>(투   자    자   산)</t>
  </si>
  <si>
    <t xml:space="preserve">수익용 정기예금     </t>
  </si>
  <si>
    <t>(임   의    기   금)</t>
  </si>
  <si>
    <t xml:space="preserve"> 임 의  장 학 기 금 </t>
  </si>
  <si>
    <t xml:space="preserve"> 임 의  기 타 기 금 </t>
  </si>
  <si>
    <t>{고   정    자   산}</t>
  </si>
  <si>
    <t>(유 형  고 정 자 산)</t>
  </si>
  <si>
    <t xml:space="preserve"> 토              지 </t>
  </si>
  <si>
    <t xml:space="preserve"> 건              물 </t>
  </si>
  <si>
    <t xml:space="preserve"> 구      축      물 </t>
  </si>
  <si>
    <t xml:space="preserve"> 집   기    비   품 </t>
  </si>
  <si>
    <t>{유   동    부   채}</t>
  </si>
  <si>
    <t>(예      수      금)</t>
  </si>
  <si>
    <t xml:space="preserve"> 기  타  예  수  금 </t>
  </si>
  <si>
    <t>(기 타  유 동 부 채)</t>
  </si>
  <si>
    <t xml:space="preserve"> 미    지   급   금 </t>
  </si>
  <si>
    <t>{고   정    부   채}</t>
  </si>
  <si>
    <t>(기 타  고 정 부 채)</t>
  </si>
  <si>
    <t xml:space="preserve"> 임  대  보  증  금 </t>
  </si>
  <si>
    <t xml:space="preserve"> 고유목적사업준비금 </t>
  </si>
  <si>
    <t>{감가상각  누 계 액}</t>
  </si>
  <si>
    <t>(감가상각  누 계 액)</t>
  </si>
  <si>
    <t xml:space="preserve"> 건물감가상각누계액 </t>
  </si>
  <si>
    <t>구축물감가상각누계액</t>
  </si>
  <si>
    <t xml:space="preserve"> 집기비품상각누계액 </t>
  </si>
  <si>
    <t>{기      본      금}</t>
  </si>
  <si>
    <t>(출  연  기  본  금)</t>
  </si>
  <si>
    <t xml:space="preserve"> 설 립 자  기 본 금 </t>
  </si>
  <si>
    <t xml:space="preserve"> 기  타  기  본  금 </t>
  </si>
  <si>
    <t>(임  의  적  립  금)</t>
  </si>
  <si>
    <t xml:space="preserve"> 임 의   장학적립금 </t>
  </si>
  <si>
    <t xml:space="preserve"> 임 의   기타적립금 </t>
  </si>
  <si>
    <t>(운   영    차   액)</t>
  </si>
  <si>
    <t xml:space="preserve"> 전기이월  운영차액 </t>
  </si>
  <si>
    <t xml:space="preserve">     </t>
  </si>
  <si>
    <t xml:space="preserve"> 소              계 </t>
  </si>
  <si>
    <t>{관  리  운  영  비}</t>
  </si>
  <si>
    <t>(시  설  관  리  비)</t>
  </si>
  <si>
    <t xml:space="preserve"> 건 축 물  관 리 비 </t>
  </si>
  <si>
    <t xml:space="preserve"> 보      험      료 </t>
  </si>
  <si>
    <t>(일  반  관  리  비)</t>
  </si>
  <si>
    <t xml:space="preserve"> 여  비  교  통  비 </t>
  </si>
  <si>
    <t xml:space="preserve"> 소   모   품    비 </t>
  </si>
  <si>
    <t xml:space="preserve"> 세  금  과  공  과 </t>
  </si>
  <si>
    <t xml:space="preserve"> 지  급  수  수  료 </t>
  </si>
  <si>
    <t>(운      영      비)</t>
  </si>
  <si>
    <t xml:space="preserve"> 복  리  후  생  비 </t>
  </si>
  <si>
    <t xml:space="preserve"> 교  육  훈  련  비 </t>
  </si>
  <si>
    <t xml:space="preserve"> 일  반  용  역  비 </t>
  </si>
  <si>
    <t xml:space="preserve"> 업  무  추  진  비 </t>
  </si>
  <si>
    <t xml:space="preserve"> 회      의      비 </t>
  </si>
  <si>
    <t xml:space="preserve"> 기  타  운  영  비 </t>
  </si>
  <si>
    <t>(감  가  상  각  비)</t>
  </si>
  <si>
    <t xml:space="preserve"> 유형고정자산상각비 </t>
  </si>
  <si>
    <t>{전      출      금}</t>
  </si>
  <si>
    <t>(전      출      금)</t>
  </si>
  <si>
    <t xml:space="preserve"> 경 상 비  전 출 금 </t>
  </si>
  <si>
    <t xml:space="preserve"> 법정부담  전 출 금 </t>
  </si>
  <si>
    <t>{고유목적준비금전입}</t>
  </si>
  <si>
    <t>(고유목적준비금전입)</t>
  </si>
  <si>
    <t>고유목적준비금전입액</t>
  </si>
  <si>
    <t>{전입금 및 기부수입}</t>
  </si>
  <si>
    <t>(기  부  금  수  입)</t>
  </si>
  <si>
    <t xml:space="preserve"> 일  반  기  부  금 </t>
  </si>
  <si>
    <t xml:space="preserve"> 지  정  기  부  금 </t>
  </si>
  <si>
    <t xml:space="preserve"> 연  구  기  부  금 </t>
  </si>
  <si>
    <t>{교  육  외  수  입}</t>
  </si>
  <si>
    <t>(예 금 이 자  수 입)</t>
  </si>
  <si>
    <t xml:space="preserve"> 예   금    이   자 </t>
  </si>
  <si>
    <t>(기 타  교육외 수입)</t>
  </si>
  <si>
    <t xml:space="preserve"> 잡      수      입 </t>
  </si>
  <si>
    <t xml:space="preserve"> 고정자산  처분이익 </t>
  </si>
  <si>
    <t>(수 익 재 산  수 입)</t>
  </si>
  <si>
    <t xml:space="preserve"> 임  대  료  수  입 </t>
  </si>
  <si>
    <t>{고유목적준비금환입}</t>
  </si>
  <si>
    <t>(고유목적준비금환입)</t>
  </si>
  <si>
    <t>고유목적준비금환입액</t>
  </si>
  <si>
    <t>{기 본 금  대 체 액}</t>
  </si>
  <si>
    <t>(제적립금  대 체 액)</t>
  </si>
  <si>
    <t xml:space="preserve"> 제적립금  대 체 액 </t>
  </si>
  <si>
    <t xml:space="preserve"> 합              계 </t>
  </si>
  <si>
    <r>
      <t xml:space="preserve">2012학년도 학교비 자금계산서
</t>
    </r>
    <r>
      <rPr>
        <b/>
        <sz val="11"/>
        <color theme="1"/>
        <rFont val="맑은 고딕"/>
        <family val="3"/>
        <charset val="129"/>
        <scheme val="minor"/>
      </rPr>
      <t>(기간:2012.3.1 -2013.2.28)</t>
    </r>
    <phoneticPr fontId="19" type="noConversion"/>
  </si>
  <si>
    <t xml:space="preserve"> 등록금  회계</t>
  </si>
  <si>
    <t xml:space="preserve"> 기 금  회 계</t>
  </si>
  <si>
    <t xml:space="preserve"> 내부거래제거</t>
  </si>
  <si>
    <t xml:space="preserve"> 예산액 ( A )</t>
  </si>
  <si>
    <t>5100 {등  록  금  수  입}</t>
  </si>
  <si>
    <t>5110 (등  록  금  수  입)</t>
  </si>
  <si>
    <t xml:space="preserve">5111  입      학      금 </t>
  </si>
  <si>
    <t xml:space="preserve">5112  수      업      료 </t>
  </si>
  <si>
    <t>5120 (수  강  료  수  입)</t>
  </si>
  <si>
    <t xml:space="preserve">5121  단  기  수  강  료 </t>
  </si>
  <si>
    <t>5210 (전  입  금  수  입)</t>
  </si>
  <si>
    <t xml:space="preserve">5211  경 상 비  전 입 금 </t>
  </si>
  <si>
    <t xml:space="preserve">5212  법정부담  전 입 금 </t>
  </si>
  <si>
    <t xml:space="preserve">5219  기금회계  전 입 금 </t>
  </si>
  <si>
    <t>5230 (국  고  보  조  금)</t>
  </si>
  <si>
    <t>5231 교육과학기술부지원금</t>
  </si>
  <si>
    <t xml:space="preserve">5232  기타국고  지 원 금 </t>
  </si>
  <si>
    <t xml:space="preserve">5233  지방자치단체지원금 </t>
  </si>
  <si>
    <t>5300 {교 육  부 대 수 입}</t>
  </si>
  <si>
    <t>5310 (입시 수수료  수 입)</t>
  </si>
  <si>
    <t xml:space="preserve">5312  수      험      료 </t>
  </si>
  <si>
    <t>5320 (증명.사용료  수 입)</t>
  </si>
  <si>
    <t xml:space="preserve">5321  증      명      료 </t>
  </si>
  <si>
    <t xml:space="preserve">5322  대  여. 사  용  료 </t>
  </si>
  <si>
    <t>5330 (기타교육  부대수입)</t>
  </si>
  <si>
    <t xml:space="preserve">5331  논문 심사료  수 입 </t>
  </si>
  <si>
    <t xml:space="preserve">5339  기타교육  부대수입 </t>
  </si>
  <si>
    <t>1200 {투자와기타자산수입}</t>
  </si>
  <si>
    <t>1260 (임 의 기 금  인 출)</t>
  </si>
  <si>
    <t xml:space="preserve">1263  임의건축기금  인출 </t>
  </si>
  <si>
    <t xml:space="preserve">1264  임의장학기금  인출 </t>
  </si>
  <si>
    <t xml:space="preserve">1266  임의기타기금  인출 </t>
  </si>
  <si>
    <t>4100 {인      건      비}</t>
  </si>
  <si>
    <t>4110 (교  원  인  건  비)</t>
  </si>
  <si>
    <t xml:space="preserve">4111  교   원    급   여 </t>
  </si>
  <si>
    <t xml:space="preserve">4112  교  원  상  여  금 </t>
  </si>
  <si>
    <t xml:space="preserve">4113  교  원  제  수  당 </t>
  </si>
  <si>
    <t xml:space="preserve">4114  교  원  법정부담금 </t>
  </si>
  <si>
    <t xml:space="preserve">4115  시  간  강  의  료 </t>
  </si>
  <si>
    <t xml:space="preserve">4116  특  별  강  의  료 </t>
  </si>
  <si>
    <t xml:space="preserve">4118  조  교  인  건  비 </t>
  </si>
  <si>
    <t>4120 (직  원  인  건  비)</t>
  </si>
  <si>
    <t xml:space="preserve">4121  직   원    급   여 </t>
  </si>
  <si>
    <t xml:space="preserve">4122  직  원  상  여  금 </t>
  </si>
  <si>
    <t xml:space="preserve">4123  직  원  제  수  당 </t>
  </si>
  <si>
    <t xml:space="preserve">4124  직  원  법정부담금 </t>
  </si>
  <si>
    <t xml:space="preserve">4125  임 시 직  인 건 비 </t>
  </si>
  <si>
    <t xml:space="preserve">4126  노              임 </t>
  </si>
  <si>
    <t xml:space="preserve">4127  직  원  퇴  직  금 </t>
  </si>
  <si>
    <t xml:space="preserve">4212  장  비  관  리  비 </t>
  </si>
  <si>
    <t xml:space="preserve">4213  조  경  관  리  비 </t>
  </si>
  <si>
    <t xml:space="preserve">4215  시  설  용  역  비 </t>
  </si>
  <si>
    <t xml:space="preserve">4219  기타시설  관 리 비 </t>
  </si>
  <si>
    <t xml:space="preserve">4222  차  량  유  지  비 </t>
  </si>
  <si>
    <t xml:space="preserve">4224  인  쇄  출  판  비 </t>
  </si>
  <si>
    <t xml:space="preserve">4225  난      방      비 </t>
  </si>
  <si>
    <t xml:space="preserve">4226  전  기. 수  도  료 </t>
  </si>
  <si>
    <t xml:space="preserve">4235  홍      보      비 </t>
  </si>
  <si>
    <t xml:space="preserve">4237  행      사      비 </t>
  </si>
  <si>
    <t xml:space="preserve">4238  선      교      비 </t>
  </si>
  <si>
    <t>4300 {연 구. 학 생 경 비}</t>
  </si>
  <si>
    <t>4310 (연      구      비)</t>
  </si>
  <si>
    <t xml:space="preserve">4311  연      구      비 </t>
  </si>
  <si>
    <t xml:space="preserve">4312  연  구  관  리  비 </t>
  </si>
  <si>
    <t>4320 (학   생    경   비)</t>
  </si>
  <si>
    <t xml:space="preserve">4321  교  외  장  학  금 </t>
  </si>
  <si>
    <t xml:space="preserve">4322  교  내  장  학  금 </t>
  </si>
  <si>
    <t xml:space="preserve">4323  실  험  실  습  비 </t>
  </si>
  <si>
    <t xml:space="preserve">4324  논  문  심  사  료 </t>
  </si>
  <si>
    <t xml:space="preserve">4325  학  생  지  원  비 </t>
  </si>
  <si>
    <t xml:space="preserve">4329  기 타  학 생 경 비 </t>
  </si>
  <si>
    <t>4330 (입  시  관  리  비)</t>
  </si>
  <si>
    <t xml:space="preserve">4331  입   시    수   당 </t>
  </si>
  <si>
    <t xml:space="preserve">4332  입   시    경   비 </t>
  </si>
  <si>
    <t>4400 {교  육  외  비  용}</t>
  </si>
  <si>
    <t>4420 (기타 교육외  비 용)</t>
  </si>
  <si>
    <t xml:space="preserve">4421  잡      손      실 </t>
  </si>
  <si>
    <t xml:space="preserve">4518  등록금회계  전출금 </t>
  </si>
  <si>
    <t xml:space="preserve">1263  임의건축기금  적립 </t>
  </si>
  <si>
    <t xml:space="preserve">1264  임의장학기금  적립 </t>
  </si>
  <si>
    <t>1300 {고정자산  매입지출}</t>
  </si>
  <si>
    <t>1310 (유형고정자산  지출)</t>
  </si>
  <si>
    <t xml:space="preserve">1314  기계기구  매 입 비 </t>
  </si>
  <si>
    <t xml:space="preserve">1315  집기비품  매 입 비 </t>
  </si>
  <si>
    <t xml:space="preserve">1317  도  서  구  입  비 </t>
  </si>
  <si>
    <t xml:space="preserve">1319  건  설  가  계  정 </t>
  </si>
  <si>
    <t>학교비회계 운영계산서</t>
    <phoneticPr fontId="19" type="noConversion"/>
  </si>
  <si>
    <t>당기: 2012년 3월 1일부터 2013년 2월 28일까지</t>
    <phoneticPr fontId="19" type="noConversion"/>
  </si>
  <si>
    <t>전기: 2011년 3월 1일부터 2012년 2월 29일까지</t>
    <phoneticPr fontId="19" type="noConversion"/>
  </si>
  <si>
    <t>단위: 원</t>
    <phoneticPr fontId="19" type="noConversion"/>
  </si>
  <si>
    <t xml:space="preserve"> 당        기</t>
  </si>
  <si>
    <t xml:space="preserve"> 전        기</t>
  </si>
  <si>
    <t>4100 {보              수}</t>
  </si>
  <si>
    <t>4110 (교   원    보   수)</t>
  </si>
  <si>
    <t xml:space="preserve">4117  교  원  퇴  직  금 </t>
  </si>
  <si>
    <t>4120 (직   원    보   수)</t>
  </si>
  <si>
    <t xml:space="preserve">4228  제  세  공  과  금 </t>
  </si>
  <si>
    <t>학교비회계 대차대조표</t>
    <phoneticPr fontId="19" type="noConversion"/>
  </si>
  <si>
    <t>당기: 2013년 2월 28일</t>
    <phoneticPr fontId="19" type="noConversion"/>
  </si>
  <si>
    <t>전기: 2012년 2월 29일</t>
    <phoneticPr fontId="19" type="noConversion"/>
  </si>
  <si>
    <t xml:space="preserve">1263  임 의  건 축 기 금 </t>
  </si>
  <si>
    <t xml:space="preserve">1311  토  지  매  입  비 </t>
  </si>
  <si>
    <t xml:space="preserve">1312  건  물  매  입  비 </t>
  </si>
  <si>
    <t xml:space="preserve">1314  기계  기구  매입비 </t>
  </si>
  <si>
    <t xml:space="preserve">2314  기계기구상각누계액 </t>
  </si>
  <si>
    <t xml:space="preserve">1315  집기  비품  매입비 </t>
  </si>
  <si>
    <t xml:space="preserve">1316  차량운반구  매입비 </t>
  </si>
  <si>
    <t>2316 차량운반구상각누계액</t>
  </si>
  <si>
    <t xml:space="preserve">2317  도서감가상각누계액 </t>
  </si>
  <si>
    <t xml:space="preserve">2121  일  반  예  수  금 </t>
  </si>
  <si>
    <t xml:space="preserve">2122  제  세  예  수  금 </t>
  </si>
  <si>
    <t xml:space="preserve">2123  특별회계  예 수 금 </t>
  </si>
  <si>
    <t>2130 (선      수      금)</t>
  </si>
  <si>
    <t xml:space="preserve">2131  등 록 금  선 수 금 </t>
  </si>
  <si>
    <t xml:space="preserve">2139  기  타  선  수  금 </t>
  </si>
  <si>
    <t xml:space="preserve">3112  법              인 </t>
  </si>
  <si>
    <t xml:space="preserve">3163  임 의   건축적립금 </t>
  </si>
  <si>
    <t>학교비회계 합계잔액 시산표</t>
    <phoneticPr fontId="19" type="noConversion"/>
  </si>
  <si>
    <t>시점: 2013. 2. 28</t>
    <phoneticPr fontId="19" type="noConversion"/>
  </si>
  <si>
    <t>(단위: 원)</t>
    <phoneticPr fontId="19" type="noConversion"/>
  </si>
  <si>
    <t xml:space="preserve"> 임 의  건 축 기 금 </t>
  </si>
  <si>
    <t xml:space="preserve"> 토  지  매  입  비 </t>
  </si>
  <si>
    <t xml:space="preserve"> 건  물  매  입  비 </t>
  </si>
  <si>
    <t xml:space="preserve"> 기계  기구  매입비 </t>
  </si>
  <si>
    <t xml:space="preserve"> 집기  비품  매입비 </t>
  </si>
  <si>
    <t xml:space="preserve"> 차량운반구  매입비 </t>
  </si>
  <si>
    <t xml:space="preserve"> 도  서  구  입  비 </t>
  </si>
  <si>
    <t xml:space="preserve"> 건  설  가  계  정 </t>
  </si>
  <si>
    <t xml:space="preserve"> 일  반  예  수  금 </t>
  </si>
  <si>
    <t xml:space="preserve"> 제  세  예  수  금 </t>
  </si>
  <si>
    <t xml:space="preserve"> 특별회계  예 수 금 </t>
  </si>
  <si>
    <t>(선      수      금)</t>
  </si>
  <si>
    <t xml:space="preserve"> 등 록 금  선 수 금 </t>
  </si>
  <si>
    <t xml:space="preserve"> 기  타  선  수  금 </t>
  </si>
  <si>
    <t xml:space="preserve"> 기계기구상각누계액 </t>
  </si>
  <si>
    <t>차량운반구상각누계액</t>
  </si>
  <si>
    <t xml:space="preserve"> 도서감가상각누계액 </t>
  </si>
  <si>
    <t xml:space="preserve"> 법              인 </t>
  </si>
  <si>
    <t xml:space="preserve"> 임 의   건축적립금 </t>
  </si>
  <si>
    <t xml:space="preserve"> 운 영 차 액  대 체 </t>
  </si>
  <si>
    <t>{보              수}</t>
  </si>
  <si>
    <t>(교   원    보   수)</t>
  </si>
  <si>
    <t xml:space="preserve"> 교   원    급   여 </t>
  </si>
  <si>
    <t xml:space="preserve"> 교  원  상  여  금 </t>
  </si>
  <si>
    <t xml:space="preserve"> 교  원  제  수  당 </t>
  </si>
  <si>
    <t xml:space="preserve"> 교  원  법정부담금 </t>
  </si>
  <si>
    <t xml:space="preserve"> 시  간  강  의  료 </t>
  </si>
  <si>
    <t xml:space="preserve"> 특  별  강  의  료 </t>
  </si>
  <si>
    <t xml:space="preserve"> 조  교  인  건  비 </t>
  </si>
  <si>
    <t>(직   원    보   수)</t>
  </si>
  <si>
    <t xml:space="preserve"> 직   원    급   여 </t>
  </si>
  <si>
    <t xml:space="preserve"> 직  원  상  여  금 </t>
  </si>
  <si>
    <t xml:space="preserve"> 직  원  제  수  당 </t>
  </si>
  <si>
    <t xml:space="preserve"> 직  원  법정부담금 </t>
  </si>
  <si>
    <t xml:space="preserve"> 임 시 직  인 건 비 </t>
  </si>
  <si>
    <t xml:space="preserve"> 노              임 </t>
  </si>
  <si>
    <t xml:space="preserve"> 직  원  퇴  직  금 </t>
  </si>
  <si>
    <t xml:space="preserve"> 장  비  관  리  비 </t>
  </si>
  <si>
    <t xml:space="preserve"> 시  설  용  역  비 </t>
  </si>
  <si>
    <t xml:space="preserve"> 기타시설  관 리 비 </t>
  </si>
  <si>
    <t xml:space="preserve"> 차  량  유  지  비 </t>
  </si>
  <si>
    <t xml:space="preserve"> 인  쇄  출  판  비 </t>
  </si>
  <si>
    <t xml:space="preserve"> 난      방      비 </t>
  </si>
  <si>
    <t xml:space="preserve"> 전  기. 수  도  료 </t>
  </si>
  <si>
    <t xml:space="preserve"> 통      신      비 </t>
  </si>
  <si>
    <t xml:space="preserve"> 제  세  공  과  금 </t>
  </si>
  <si>
    <t xml:space="preserve"> 홍      보      비 </t>
  </si>
  <si>
    <t xml:space="preserve"> 행      사      비 </t>
  </si>
  <si>
    <t xml:space="preserve"> 선      교      비 </t>
  </si>
  <si>
    <t>{연 구. 학 생 경 비}</t>
  </si>
  <si>
    <t>(연      구      비)</t>
  </si>
  <si>
    <t xml:space="preserve"> 연      구      비 </t>
  </si>
  <si>
    <t xml:space="preserve"> 연  구  관  리  비 </t>
  </si>
  <si>
    <t>(학   생    경   비)</t>
  </si>
  <si>
    <t xml:space="preserve"> 교  외  장  학  금 </t>
  </si>
  <si>
    <t xml:space="preserve"> 교  내  장  학  금 </t>
  </si>
  <si>
    <t xml:space="preserve"> 실  험  실  습  비 </t>
  </si>
  <si>
    <t xml:space="preserve"> 논  문  심  사  료 </t>
  </si>
  <si>
    <t xml:space="preserve"> 학  생  지  원  비 </t>
  </si>
  <si>
    <t xml:space="preserve"> 기 타  학 생 경 비 </t>
  </si>
  <si>
    <t>(입  시  관  리  비)</t>
  </si>
  <si>
    <t xml:space="preserve"> 입   시    수   당 </t>
  </si>
  <si>
    <t xml:space="preserve"> 입   시    경   비 </t>
  </si>
  <si>
    <t>{교  육  외  비  용}</t>
  </si>
  <si>
    <t>(기타 교육외  비 용)</t>
  </si>
  <si>
    <t xml:space="preserve"> 잡      손      실 </t>
  </si>
  <si>
    <t xml:space="preserve"> 고유목적사업전입액 </t>
  </si>
  <si>
    <t xml:space="preserve"> 등록금회계  전출금 </t>
  </si>
  <si>
    <t>{등  록  금  수  입}</t>
  </si>
  <si>
    <t>(등  록  금  수  입)</t>
  </si>
  <si>
    <t xml:space="preserve"> 입      학      금 </t>
  </si>
  <si>
    <t xml:space="preserve"> 수      업      료 </t>
  </si>
  <si>
    <t>(수  강  료  수  입)</t>
  </si>
  <si>
    <t xml:space="preserve"> 단  기  수  강  료 </t>
  </si>
  <si>
    <t>(전  입  금  수  입)</t>
  </si>
  <si>
    <t xml:space="preserve"> 경 상 비  전 입 금 </t>
  </si>
  <si>
    <t xml:space="preserve"> 법정부담  전 입 금 </t>
  </si>
  <si>
    <t xml:space="preserve"> 기금회계  전 입 금 </t>
  </si>
  <si>
    <t>(국  고  보  조  금)</t>
  </si>
  <si>
    <t>교육과학기술부지원금</t>
  </si>
  <si>
    <t xml:space="preserve"> 기타국고  지 원 금 </t>
  </si>
  <si>
    <t xml:space="preserve"> 지방자치단체지원금 </t>
  </si>
  <si>
    <t>{교 육  부 대 수 입}</t>
  </si>
  <si>
    <t>(입시 수수료  수 입)</t>
  </si>
  <si>
    <t xml:space="preserve"> 수      험      료 </t>
  </si>
  <si>
    <t>(증명.사용료  수 입)</t>
  </si>
  <si>
    <t xml:space="preserve"> 증      명      료 </t>
  </si>
  <si>
    <t xml:space="preserve"> 대  여. 사  용  료 </t>
  </si>
  <si>
    <t>(기타교육  부대수입)</t>
  </si>
  <si>
    <t xml:space="preserve"> 논문 심사료  수 입 </t>
  </si>
  <si>
    <t xml:space="preserve"> 기타교육  부대수입 </t>
  </si>
  <si>
    <t>합산 자금계산서</t>
    <phoneticPr fontId="19" type="noConversion"/>
  </si>
  <si>
    <t>전기:2011년 3월 1일부터 2012년 2월 29일까지</t>
    <phoneticPr fontId="19" type="noConversion"/>
  </si>
  <si>
    <t>법인회계</t>
    <phoneticPr fontId="19" type="noConversion"/>
  </si>
  <si>
    <t>교비회계</t>
    <phoneticPr fontId="19" type="noConversion"/>
  </si>
  <si>
    <t>내부거래제거</t>
    <phoneticPr fontId="19" type="noConversion"/>
  </si>
  <si>
    <t>예 산 액 ( A )</t>
    <phoneticPr fontId="19" type="noConversion"/>
  </si>
  <si>
    <t>5210 (전 입 금 수 입)</t>
    <phoneticPr fontId="19" type="noConversion"/>
  </si>
  <si>
    <t>5211 경상비 전입금</t>
    <phoneticPr fontId="19" type="noConversion"/>
  </si>
  <si>
    <t>5212 법정부담금 전입금</t>
    <phoneticPr fontId="19" type="noConversion"/>
  </si>
  <si>
    <t>4500 {전   출  금}</t>
    <phoneticPr fontId="19" type="noConversion"/>
  </si>
  <si>
    <t>4510 (전 출 금)</t>
    <phoneticPr fontId="19" type="noConversion"/>
  </si>
  <si>
    <t xml:space="preserve">4511 경상비 전출금 </t>
    <phoneticPr fontId="19" type="noConversion"/>
  </si>
  <si>
    <t>4512 법정부담금 전출금</t>
    <phoneticPr fontId="19" type="noConversion"/>
  </si>
  <si>
    <t>합산 운영 계산서</t>
    <phoneticPr fontId="19" type="noConversion"/>
  </si>
  <si>
    <t>5100
 {등  록  금  수  입}</t>
    <phoneticPr fontId="19" type="noConversion"/>
  </si>
  <si>
    <t>5200
 {전입금 및 기부수입}</t>
    <phoneticPr fontId="19" type="noConversion"/>
  </si>
  <si>
    <t>5300
 {교 육  부 대 수 입}</t>
    <phoneticPr fontId="19" type="noConversion"/>
  </si>
  <si>
    <t>5400
 {교  육  외  수  입}</t>
    <phoneticPr fontId="19" type="noConversion"/>
  </si>
  <si>
    <t>5500
 {고유목적준비금환입}</t>
    <phoneticPr fontId="19" type="noConversion"/>
  </si>
  <si>
    <t>5510
 (고유목적준비금환입)</t>
    <phoneticPr fontId="19" type="noConversion"/>
  </si>
  <si>
    <t>5511 
고유목적준비금환입액</t>
    <phoneticPr fontId="19" type="noConversion"/>
  </si>
  <si>
    <t>4100
 {인      건      비}</t>
    <phoneticPr fontId="19" type="noConversion"/>
  </si>
  <si>
    <t>4200 
{관  리  운  영  비}</t>
    <phoneticPr fontId="19" type="noConversion"/>
  </si>
  <si>
    <t>4300
 {연 구. 학 생 경 비}</t>
    <phoneticPr fontId="19" type="noConversion"/>
  </si>
  <si>
    <t>4400
 {교  육  외  비  용}</t>
    <phoneticPr fontId="19" type="noConversion"/>
  </si>
  <si>
    <t>4700
{고유목적준비금전입}</t>
    <phoneticPr fontId="19" type="noConversion"/>
  </si>
  <si>
    <t>4710 
(고유목적준비금전입)</t>
    <phoneticPr fontId="19" type="noConversion"/>
  </si>
  <si>
    <t>4711 
고유목적준비금전입액</t>
    <phoneticPr fontId="19" type="noConversion"/>
  </si>
  <si>
    <t>합산 대차대조표</t>
    <phoneticPr fontId="19" type="noConversion"/>
  </si>
  <si>
    <t>당기: 2013년 2월 28일 시점</t>
    <phoneticPr fontId="19" type="noConversion"/>
  </si>
  <si>
    <t>전기: 2012년 2월29일시점</t>
    <phoneticPr fontId="19" type="noConversion"/>
  </si>
  <si>
    <t>1100
 {유   동    자   산}</t>
    <phoneticPr fontId="19" type="noConversion"/>
  </si>
  <si>
    <t>1200 
{투자와 기 타 자 산}</t>
    <phoneticPr fontId="19" type="noConversion"/>
  </si>
  <si>
    <t>1210(설 치 학 교)</t>
    <phoneticPr fontId="19" type="noConversion"/>
  </si>
  <si>
    <t>1211 대 학 교</t>
    <phoneticPr fontId="19" type="noConversion"/>
  </si>
  <si>
    <t>1300
 {고   정    자   산}</t>
    <phoneticPr fontId="19" type="noConversion"/>
  </si>
  <si>
    <t xml:space="preserve">1314  기   계    기   구 </t>
  </si>
  <si>
    <t xml:space="preserve">1316  차  량  운  반  구 </t>
  </si>
  <si>
    <t xml:space="preserve">1317  도              서 </t>
  </si>
  <si>
    <t>2100
 {유   동    부   채}</t>
    <phoneticPr fontId="19" type="noConversion"/>
  </si>
  <si>
    <t>2200
 {고   정    부   채}</t>
    <phoneticPr fontId="19" type="noConversion"/>
  </si>
  <si>
    <t>3100
 {기      본      금}</t>
    <phoneticPr fontId="19" type="noConversion"/>
  </si>
  <si>
    <t>3112  법  인</t>
    <phoneticPr fontId="19" type="noConversion"/>
  </si>
  <si>
    <t xml:space="preserve">부채및기본금 총 계  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</si>
</sst>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#,##0_ "/>
    <numFmt numFmtId="177" formatCode="0_);[Red]\(0\)"/>
  </numFmts>
  <fonts count="3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u/>
      <sz val="16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2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u/>
      <sz val="14"/>
      <color theme="1"/>
      <name val="맑은 고딕"/>
      <family val="3"/>
      <charset val="129"/>
      <scheme val="minor"/>
    </font>
    <font>
      <b/>
      <u/>
      <sz val="24"/>
      <color theme="1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20"/>
      <color theme="1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1" fillId="0" borderId="13" xfId="0" applyFont="1" applyBorder="1">
      <alignment vertical="center"/>
    </xf>
    <xf numFmtId="0" fontId="21" fillId="0" borderId="14" xfId="0" applyFont="1" applyBorder="1">
      <alignment vertical="center"/>
    </xf>
    <xf numFmtId="176" fontId="21" fillId="0" borderId="14" xfId="1" applyNumberFormat="1" applyFont="1" applyBorder="1">
      <alignment vertical="center"/>
    </xf>
    <xf numFmtId="0" fontId="22" fillId="0" borderId="0" xfId="0" applyFont="1">
      <alignment vertical="center"/>
    </xf>
    <xf numFmtId="0" fontId="24" fillId="0" borderId="13" xfId="0" applyFont="1" applyBorder="1">
      <alignment vertical="center"/>
    </xf>
    <xf numFmtId="0" fontId="24" fillId="0" borderId="14" xfId="0" applyFont="1" applyBorder="1">
      <alignment vertical="center"/>
    </xf>
    <xf numFmtId="176" fontId="24" fillId="0" borderId="14" xfId="1" applyNumberFormat="1" applyFont="1" applyBorder="1">
      <alignment vertical="center"/>
    </xf>
    <xf numFmtId="0" fontId="24" fillId="0" borderId="16" xfId="0" applyFont="1" applyBorder="1">
      <alignment vertical="center"/>
    </xf>
    <xf numFmtId="0" fontId="24" fillId="0" borderId="17" xfId="0" applyFont="1" applyBorder="1">
      <alignment vertical="center"/>
    </xf>
    <xf numFmtId="176" fontId="24" fillId="0" borderId="17" xfId="1" applyNumberFormat="1" applyFont="1" applyBorder="1">
      <alignment vertical="center"/>
    </xf>
    <xf numFmtId="0" fontId="26" fillId="0" borderId="0" xfId="0" applyFont="1">
      <alignment vertical="center"/>
    </xf>
    <xf numFmtId="0" fontId="26" fillId="0" borderId="10" xfId="0" applyFont="1" applyBorder="1">
      <alignment vertical="center"/>
    </xf>
    <xf numFmtId="0" fontId="26" fillId="0" borderId="11" xfId="0" applyFont="1" applyBorder="1">
      <alignment vertical="center"/>
    </xf>
    <xf numFmtId="0" fontId="26" fillId="0" borderId="13" xfId="0" applyFont="1" applyBorder="1">
      <alignment vertical="center"/>
    </xf>
    <xf numFmtId="0" fontId="26" fillId="0" borderId="14" xfId="0" applyFont="1" applyBorder="1">
      <alignment vertical="center"/>
    </xf>
    <xf numFmtId="176" fontId="26" fillId="0" borderId="14" xfId="0" applyNumberFormat="1" applyFont="1" applyBorder="1">
      <alignment vertical="center"/>
    </xf>
    <xf numFmtId="176" fontId="26" fillId="0" borderId="15" xfId="0" applyNumberFormat="1" applyFont="1" applyBorder="1">
      <alignment vertical="center"/>
    </xf>
    <xf numFmtId="0" fontId="21" fillId="0" borderId="10" xfId="0" applyFont="1" applyBorder="1">
      <alignment vertical="center"/>
    </xf>
    <xf numFmtId="0" fontId="21" fillId="0" borderId="11" xfId="0" applyFont="1" applyBorder="1">
      <alignment vertical="center"/>
    </xf>
    <xf numFmtId="0" fontId="27" fillId="0" borderId="0" xfId="0" applyFo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176" fontId="20" fillId="0" borderId="17" xfId="0" applyNumberFormat="1" applyFont="1" applyBorder="1">
      <alignment vertical="center"/>
    </xf>
    <xf numFmtId="176" fontId="20" fillId="0" borderId="18" xfId="0" applyNumberFormat="1" applyFont="1" applyBorder="1">
      <alignment vertical="center"/>
    </xf>
    <xf numFmtId="0" fontId="20" fillId="0" borderId="1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41" fontId="29" fillId="0" borderId="0" xfId="1" applyFont="1">
      <alignment vertical="center"/>
    </xf>
    <xf numFmtId="0" fontId="29" fillId="0" borderId="10" xfId="0" applyFont="1" applyBorder="1">
      <alignment vertical="center"/>
    </xf>
    <xf numFmtId="0" fontId="29" fillId="0" borderId="11" xfId="0" applyFont="1" applyBorder="1">
      <alignment vertical="center"/>
    </xf>
    <xf numFmtId="41" fontId="29" fillId="0" borderId="11" xfId="1" applyFont="1" applyBorder="1">
      <alignment vertical="center"/>
    </xf>
    <xf numFmtId="41" fontId="29" fillId="0" borderId="12" xfId="1" applyFont="1" applyBorder="1">
      <alignment vertical="center"/>
    </xf>
    <xf numFmtId="0" fontId="30" fillId="0" borderId="13" xfId="0" applyFont="1" applyBorder="1">
      <alignment vertical="center"/>
    </xf>
    <xf numFmtId="0" fontId="30" fillId="0" borderId="14" xfId="0" applyFont="1" applyBorder="1">
      <alignment vertical="center"/>
    </xf>
    <xf numFmtId="176" fontId="30" fillId="0" borderId="14" xfId="1" applyNumberFormat="1" applyFont="1" applyBorder="1">
      <alignment vertical="center"/>
    </xf>
    <xf numFmtId="176" fontId="30" fillId="0" borderId="15" xfId="1" applyNumberFormat="1" applyFont="1" applyBorder="1">
      <alignment vertical="center"/>
    </xf>
    <xf numFmtId="0" fontId="30" fillId="0" borderId="16" xfId="0" applyFont="1" applyBorder="1">
      <alignment vertical="center"/>
    </xf>
    <xf numFmtId="0" fontId="30" fillId="0" borderId="17" xfId="0" applyFont="1" applyBorder="1">
      <alignment vertical="center"/>
    </xf>
    <xf numFmtId="176" fontId="30" fillId="0" borderId="17" xfId="1" applyNumberFormat="1" applyFont="1" applyBorder="1">
      <alignment vertical="center"/>
    </xf>
    <xf numFmtId="176" fontId="30" fillId="0" borderId="18" xfId="1" applyNumberFormat="1" applyFont="1" applyBorder="1">
      <alignment vertical="center"/>
    </xf>
    <xf numFmtId="0" fontId="21" fillId="0" borderId="0" xfId="0" applyFont="1">
      <alignment vertical="center"/>
    </xf>
    <xf numFmtId="0" fontId="26" fillId="0" borderId="16" xfId="0" applyFont="1" applyBorder="1">
      <alignment vertical="center"/>
    </xf>
    <xf numFmtId="0" fontId="26" fillId="0" borderId="17" xfId="0" applyFont="1" applyBorder="1">
      <alignment vertical="center"/>
    </xf>
    <xf numFmtId="176" fontId="26" fillId="0" borderId="17" xfId="0" applyNumberFormat="1" applyFont="1" applyBorder="1">
      <alignment vertical="center"/>
    </xf>
    <xf numFmtId="176" fontId="26" fillId="0" borderId="18" xfId="0" applyNumberFormat="1" applyFont="1" applyBorder="1">
      <alignment vertical="center"/>
    </xf>
    <xf numFmtId="177" fontId="0" fillId="0" borderId="0" xfId="0" applyNumberFormat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6" fontId="29" fillId="0" borderId="13" xfId="0" applyNumberFormat="1" applyFont="1" applyBorder="1">
      <alignment vertical="center"/>
    </xf>
    <xf numFmtId="176" fontId="29" fillId="0" borderId="14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/>
    </xf>
    <xf numFmtId="176" fontId="29" fillId="0" borderId="15" xfId="0" applyNumberFormat="1" applyFont="1" applyBorder="1">
      <alignment vertical="center"/>
    </xf>
    <xf numFmtId="176" fontId="29" fillId="0" borderId="16" xfId="0" applyNumberFormat="1" applyFont="1" applyBorder="1">
      <alignment vertical="center"/>
    </xf>
    <xf numFmtId="176" fontId="29" fillId="0" borderId="17" xfId="0" applyNumberFormat="1" applyFont="1" applyBorder="1">
      <alignment vertical="center"/>
    </xf>
    <xf numFmtId="0" fontId="26" fillId="0" borderId="17" xfId="0" applyFont="1" applyBorder="1" applyAlignment="1">
      <alignment horizontal="center" vertical="center"/>
    </xf>
    <xf numFmtId="176" fontId="29" fillId="0" borderId="18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12" xfId="0" applyFont="1" applyBorder="1">
      <alignment vertical="center"/>
    </xf>
    <xf numFmtId="176" fontId="23" fillId="0" borderId="14" xfId="1" applyNumberFormat="1" applyFont="1" applyBorder="1">
      <alignment vertical="center"/>
    </xf>
    <xf numFmtId="176" fontId="23" fillId="0" borderId="15" xfId="1" applyNumberFormat="1" applyFont="1" applyBorder="1">
      <alignment vertical="center"/>
    </xf>
    <xf numFmtId="176" fontId="25" fillId="0" borderId="14" xfId="1" applyNumberFormat="1" applyFont="1" applyBorder="1">
      <alignment vertical="center"/>
    </xf>
    <xf numFmtId="176" fontId="25" fillId="0" borderId="15" xfId="1" applyNumberFormat="1" applyFont="1" applyBorder="1">
      <alignment vertical="center"/>
    </xf>
    <xf numFmtId="176" fontId="21" fillId="0" borderId="11" xfId="1" applyNumberFormat="1" applyFont="1" applyBorder="1">
      <alignment vertical="center"/>
    </xf>
    <xf numFmtId="176" fontId="23" fillId="0" borderId="11" xfId="1" applyNumberFormat="1" applyFont="1" applyBorder="1">
      <alignment vertical="center"/>
    </xf>
    <xf numFmtId="176" fontId="23" fillId="0" borderId="12" xfId="1" applyNumberFormat="1" applyFont="1" applyBorder="1">
      <alignment vertical="center"/>
    </xf>
    <xf numFmtId="176" fontId="25" fillId="0" borderId="17" xfId="1" applyNumberFormat="1" applyFont="1" applyBorder="1">
      <alignment vertical="center"/>
    </xf>
    <xf numFmtId="176" fontId="25" fillId="0" borderId="18" xfId="1" applyNumberFormat="1" applyFont="1" applyBorder="1">
      <alignment vertical="center"/>
    </xf>
    <xf numFmtId="176" fontId="21" fillId="0" borderId="0" xfId="1" applyNumberFormat="1" applyFont="1">
      <alignment vertical="center"/>
    </xf>
    <xf numFmtId="176" fontId="21" fillId="0" borderId="11" xfId="1" applyNumberFormat="1" applyFont="1" applyBorder="1" applyAlignment="1">
      <alignment horizontal="center" vertical="center"/>
    </xf>
    <xf numFmtId="176" fontId="21" fillId="0" borderId="12" xfId="1" applyNumberFormat="1" applyFont="1" applyBorder="1" applyAlignment="1">
      <alignment horizontal="center" vertical="center"/>
    </xf>
    <xf numFmtId="176" fontId="21" fillId="0" borderId="15" xfId="1" applyNumberFormat="1" applyFont="1" applyBorder="1">
      <alignment vertical="center"/>
    </xf>
    <xf numFmtId="0" fontId="24" fillId="0" borderId="13" xfId="0" applyFont="1" applyBorder="1" applyAlignment="1">
      <alignment horizontal="center" vertical="center"/>
    </xf>
    <xf numFmtId="176" fontId="24" fillId="0" borderId="15" xfId="1" applyNumberFormat="1" applyFont="1" applyBorder="1">
      <alignment vertical="center"/>
    </xf>
    <xf numFmtId="0" fontId="24" fillId="0" borderId="16" xfId="0" applyFont="1" applyBorder="1" applyAlignment="1">
      <alignment horizontal="center" vertical="center"/>
    </xf>
    <xf numFmtId="176" fontId="24" fillId="0" borderId="18" xfId="1" applyNumberFormat="1" applyFont="1" applyBorder="1">
      <alignment vertical="center"/>
    </xf>
    <xf numFmtId="0" fontId="35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6" fontId="36" fillId="0" borderId="13" xfId="1" applyNumberFormat="1" applyFont="1" applyBorder="1">
      <alignment vertical="center"/>
    </xf>
    <xf numFmtId="176" fontId="36" fillId="0" borderId="14" xfId="1" applyNumberFormat="1" applyFont="1" applyBorder="1">
      <alignment vertical="center"/>
    </xf>
    <xf numFmtId="176" fontId="36" fillId="0" borderId="14" xfId="1" applyNumberFormat="1" applyFont="1" applyBorder="1" applyAlignment="1">
      <alignment horizontal="center" vertical="center"/>
    </xf>
    <xf numFmtId="176" fontId="36" fillId="0" borderId="15" xfId="1" applyNumberFormat="1" applyFont="1" applyBorder="1">
      <alignment vertical="center"/>
    </xf>
    <xf numFmtId="176" fontId="36" fillId="0" borderId="16" xfId="1" applyNumberFormat="1" applyFont="1" applyBorder="1">
      <alignment vertical="center"/>
    </xf>
    <xf numFmtId="176" fontId="36" fillId="0" borderId="17" xfId="1" applyNumberFormat="1" applyFont="1" applyBorder="1">
      <alignment vertical="center"/>
    </xf>
    <xf numFmtId="176" fontId="36" fillId="0" borderId="17" xfId="1" applyNumberFormat="1" applyFont="1" applyBorder="1" applyAlignment="1">
      <alignment horizontal="center" vertical="center"/>
    </xf>
    <xf numFmtId="176" fontId="36" fillId="0" borderId="18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0" fontId="21" fillId="0" borderId="13" xfId="0" applyFont="1" applyBorder="1" applyAlignment="1">
      <alignment vertical="center" wrapText="1"/>
    </xf>
    <xf numFmtId="176" fontId="0" fillId="0" borderId="15" xfId="1" applyNumberFormat="1" applyFont="1" applyBorder="1">
      <alignment vertical="center"/>
    </xf>
    <xf numFmtId="0" fontId="21" fillId="0" borderId="14" xfId="0" applyFont="1" applyBorder="1" applyAlignment="1">
      <alignment vertical="center" wrapText="1"/>
    </xf>
    <xf numFmtId="176" fontId="21" fillId="0" borderId="14" xfId="0" applyNumberFormat="1" applyFont="1" applyBorder="1">
      <alignment vertical="center"/>
    </xf>
    <xf numFmtId="0" fontId="22" fillId="0" borderId="0" xfId="0" applyFont="1" applyAlignment="1">
      <alignment horizontal="center" vertical="center"/>
    </xf>
    <xf numFmtId="176" fontId="24" fillId="0" borderId="14" xfId="0" applyNumberFormat="1" applyFont="1" applyBorder="1">
      <alignment vertical="center"/>
    </xf>
    <xf numFmtId="176" fontId="24" fillId="0" borderId="17" xfId="0" applyNumberFormat="1" applyFont="1" applyBorder="1">
      <alignment vertical="center"/>
    </xf>
    <xf numFmtId="176" fontId="22" fillId="0" borderId="0" xfId="0" applyNumberFormat="1" applyFo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19" xfId="0" applyFont="1" applyBorder="1" applyAlignment="1">
      <alignment horizontal="righ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A37" sqref="A37"/>
    </sheetView>
  </sheetViews>
  <sheetFormatPr defaultRowHeight="16.5" x14ac:dyDescent="0.3"/>
  <cols>
    <col min="1" max="1" width="22.875" customWidth="1"/>
    <col min="2" max="2" width="23.125" customWidth="1"/>
    <col min="3" max="4" width="20.375" customWidth="1"/>
    <col min="5" max="5" width="17.125" customWidth="1"/>
    <col min="6" max="6" width="16.375" customWidth="1"/>
    <col min="9" max="9" width="10.375" customWidth="1"/>
  </cols>
  <sheetData>
    <row r="1" spans="1:7" ht="26.25" x14ac:dyDescent="0.3">
      <c r="A1" s="102" t="s">
        <v>76</v>
      </c>
      <c r="B1" s="102"/>
      <c r="C1" s="102"/>
      <c r="D1" s="102"/>
      <c r="E1" s="102"/>
      <c r="F1" s="102"/>
      <c r="G1" s="102"/>
    </row>
    <row r="2" spans="1:7" x14ac:dyDescent="0.3">
      <c r="A2" s="103" t="s">
        <v>74</v>
      </c>
      <c r="B2" s="103"/>
      <c r="C2" s="103"/>
      <c r="D2" s="103"/>
      <c r="E2" s="103"/>
      <c r="F2" s="103"/>
      <c r="G2" s="103"/>
    </row>
    <row r="3" spans="1:7" ht="17.25" thickBot="1" x14ac:dyDescent="0.35">
      <c r="A3" t="s">
        <v>77</v>
      </c>
      <c r="F3" t="s">
        <v>78</v>
      </c>
    </row>
    <row r="4" spans="1:7" x14ac:dyDescent="0.3">
      <c r="A4" s="12" t="s">
        <v>0</v>
      </c>
      <c r="B4" s="13" t="s">
        <v>1</v>
      </c>
      <c r="C4" s="13" t="s">
        <v>2</v>
      </c>
      <c r="D4" s="21" t="s">
        <v>75</v>
      </c>
      <c r="E4" s="21" t="s">
        <v>5</v>
      </c>
      <c r="F4" s="22" t="s">
        <v>6</v>
      </c>
    </row>
    <row r="5" spans="1:7" x14ac:dyDescent="0.3">
      <c r="A5" s="14" t="s">
        <v>7</v>
      </c>
      <c r="B5" s="15" t="s">
        <v>8</v>
      </c>
      <c r="C5" s="15" t="s">
        <v>8</v>
      </c>
      <c r="D5" s="16">
        <v>1080000000</v>
      </c>
      <c r="E5" s="16">
        <v>1076094269</v>
      </c>
      <c r="F5" s="17">
        <v>-3905731</v>
      </c>
    </row>
    <row r="6" spans="1:7" x14ac:dyDescent="0.3">
      <c r="A6" s="14" t="s">
        <v>8</v>
      </c>
      <c r="B6" s="15" t="s">
        <v>10</v>
      </c>
      <c r="C6" s="15" t="s">
        <v>8</v>
      </c>
      <c r="D6" s="16">
        <v>1080000000</v>
      </c>
      <c r="E6" s="16">
        <v>1076094269</v>
      </c>
      <c r="F6" s="17">
        <v>-3905731</v>
      </c>
    </row>
    <row r="7" spans="1:7" x14ac:dyDescent="0.3">
      <c r="A7" s="14" t="s">
        <v>8</v>
      </c>
      <c r="B7" s="15" t="s">
        <v>8</v>
      </c>
      <c r="C7" s="15" t="s">
        <v>11</v>
      </c>
      <c r="D7" s="16">
        <v>50000000</v>
      </c>
      <c r="E7" s="16">
        <v>30400000</v>
      </c>
      <c r="F7" s="17">
        <v>-19600000</v>
      </c>
    </row>
    <row r="8" spans="1:7" x14ac:dyDescent="0.3">
      <c r="A8" s="14" t="s">
        <v>8</v>
      </c>
      <c r="B8" s="15" t="s">
        <v>8</v>
      </c>
      <c r="C8" s="15" t="s">
        <v>12</v>
      </c>
      <c r="D8" s="16">
        <v>1020000000</v>
      </c>
      <c r="E8" s="16">
        <v>1035694269</v>
      </c>
      <c r="F8" s="17">
        <v>15694269</v>
      </c>
    </row>
    <row r="9" spans="1:7" x14ac:dyDescent="0.3">
      <c r="A9" s="14" t="s">
        <v>8</v>
      </c>
      <c r="B9" s="15" t="s">
        <v>8</v>
      </c>
      <c r="C9" s="15" t="s">
        <v>13</v>
      </c>
      <c r="D9" s="16">
        <v>10000000</v>
      </c>
      <c r="E9" s="16">
        <v>10000000</v>
      </c>
      <c r="F9" s="17">
        <v>0</v>
      </c>
    </row>
    <row r="10" spans="1:7" x14ac:dyDescent="0.3">
      <c r="A10" s="14" t="s">
        <v>14</v>
      </c>
      <c r="B10" s="15" t="s">
        <v>8</v>
      </c>
      <c r="C10" s="15" t="s">
        <v>8</v>
      </c>
      <c r="D10" s="16">
        <v>85000000</v>
      </c>
      <c r="E10" s="16">
        <v>86802056</v>
      </c>
      <c r="F10" s="17">
        <v>1802056</v>
      </c>
    </row>
    <row r="11" spans="1:7" x14ac:dyDescent="0.3">
      <c r="A11" s="14" t="s">
        <v>8</v>
      </c>
      <c r="B11" s="15" t="s">
        <v>15</v>
      </c>
      <c r="C11" s="15" t="s">
        <v>8</v>
      </c>
      <c r="D11" s="16">
        <v>70000000</v>
      </c>
      <c r="E11" s="16">
        <v>71668102</v>
      </c>
      <c r="F11" s="17">
        <v>1668102</v>
      </c>
    </row>
    <row r="12" spans="1:7" x14ac:dyDescent="0.3">
      <c r="A12" s="14" t="s">
        <v>8</v>
      </c>
      <c r="B12" s="15" t="s">
        <v>8</v>
      </c>
      <c r="C12" s="15" t="s">
        <v>16</v>
      </c>
      <c r="D12" s="16">
        <v>70000000</v>
      </c>
      <c r="E12" s="16">
        <v>71668102</v>
      </c>
      <c r="F12" s="17">
        <v>1668102</v>
      </c>
    </row>
    <row r="13" spans="1:7" x14ac:dyDescent="0.3">
      <c r="A13" s="14" t="s">
        <v>8</v>
      </c>
      <c r="B13" s="15" t="s">
        <v>17</v>
      </c>
      <c r="C13" s="15" t="s">
        <v>8</v>
      </c>
      <c r="D13" s="16">
        <v>1000000</v>
      </c>
      <c r="E13" s="16">
        <v>33954</v>
      </c>
      <c r="F13" s="17">
        <v>-966046</v>
      </c>
    </row>
    <row r="14" spans="1:7" x14ac:dyDescent="0.3">
      <c r="A14" s="14" t="s">
        <v>8</v>
      </c>
      <c r="B14" s="15" t="s">
        <v>8</v>
      </c>
      <c r="C14" s="15" t="s">
        <v>18</v>
      </c>
      <c r="D14" s="16">
        <v>1000000</v>
      </c>
      <c r="E14" s="16">
        <v>33954</v>
      </c>
      <c r="F14" s="17">
        <v>-966046</v>
      </c>
    </row>
    <row r="15" spans="1:7" x14ac:dyDescent="0.3">
      <c r="A15" s="14" t="s">
        <v>8</v>
      </c>
      <c r="B15" s="15" t="s">
        <v>19</v>
      </c>
      <c r="C15" s="15" t="s">
        <v>8</v>
      </c>
      <c r="D15" s="16">
        <v>14000000</v>
      </c>
      <c r="E15" s="16">
        <v>15100000</v>
      </c>
      <c r="F15" s="17">
        <v>1100000</v>
      </c>
    </row>
    <row r="16" spans="1:7" x14ac:dyDescent="0.3">
      <c r="A16" s="14" t="s">
        <v>8</v>
      </c>
      <c r="B16" s="15" t="s">
        <v>8</v>
      </c>
      <c r="C16" s="15" t="s">
        <v>20</v>
      </c>
      <c r="D16" s="16">
        <v>14000000</v>
      </c>
      <c r="E16" s="16">
        <v>15100000</v>
      </c>
      <c r="F16" s="17">
        <v>1100000</v>
      </c>
    </row>
    <row r="17" spans="1:6" x14ac:dyDescent="0.3">
      <c r="A17" s="14" t="s">
        <v>21</v>
      </c>
      <c r="B17" s="15" t="s">
        <v>8</v>
      </c>
      <c r="C17" s="15" t="s">
        <v>8</v>
      </c>
      <c r="D17" s="16">
        <v>0</v>
      </c>
      <c r="E17" s="16">
        <v>105900</v>
      </c>
      <c r="F17" s="17">
        <v>105900</v>
      </c>
    </row>
    <row r="18" spans="1:6" x14ac:dyDescent="0.3">
      <c r="A18" s="14" t="s">
        <v>8</v>
      </c>
      <c r="B18" s="15" t="s">
        <v>22</v>
      </c>
      <c r="C18" s="15" t="s">
        <v>8</v>
      </c>
      <c r="D18" s="16">
        <v>0</v>
      </c>
      <c r="E18" s="16">
        <v>105900</v>
      </c>
      <c r="F18" s="17">
        <v>105900</v>
      </c>
    </row>
    <row r="19" spans="1:6" x14ac:dyDescent="0.3">
      <c r="A19" s="14" t="s">
        <v>8</v>
      </c>
      <c r="B19" s="15" t="s">
        <v>8</v>
      </c>
      <c r="C19" s="15" t="s">
        <v>23</v>
      </c>
      <c r="D19" s="16">
        <v>0</v>
      </c>
      <c r="E19" s="16">
        <v>105900</v>
      </c>
      <c r="F19" s="17">
        <v>105900</v>
      </c>
    </row>
    <row r="20" spans="1:6" x14ac:dyDescent="0.3">
      <c r="A20" s="14" t="s">
        <v>24</v>
      </c>
      <c r="B20" s="15" t="s">
        <v>8</v>
      </c>
      <c r="C20" s="15" t="s">
        <v>8</v>
      </c>
      <c r="D20" s="16">
        <v>60000000</v>
      </c>
      <c r="E20" s="16">
        <v>60000000</v>
      </c>
      <c r="F20" s="17">
        <v>0</v>
      </c>
    </row>
    <row r="21" spans="1:6" x14ac:dyDescent="0.3">
      <c r="A21" s="14" t="s">
        <v>8</v>
      </c>
      <c r="B21" s="15" t="s">
        <v>25</v>
      </c>
      <c r="C21" s="15" t="s">
        <v>8</v>
      </c>
      <c r="D21" s="16">
        <v>60000000</v>
      </c>
      <c r="E21" s="16">
        <v>60000000</v>
      </c>
      <c r="F21" s="17">
        <v>0</v>
      </c>
    </row>
    <row r="22" spans="1:6" x14ac:dyDescent="0.3">
      <c r="A22" s="14" t="s">
        <v>8</v>
      </c>
      <c r="B22" s="15" t="s">
        <v>8</v>
      </c>
      <c r="C22" s="15" t="s">
        <v>26</v>
      </c>
      <c r="D22" s="16">
        <v>60000000</v>
      </c>
      <c r="E22" s="16">
        <v>60000000</v>
      </c>
      <c r="F22" s="17">
        <v>0</v>
      </c>
    </row>
    <row r="23" spans="1:6" x14ac:dyDescent="0.3">
      <c r="A23" s="14" t="s">
        <v>27</v>
      </c>
      <c r="B23" s="15" t="s">
        <v>28</v>
      </c>
      <c r="C23" s="15" t="s">
        <v>8</v>
      </c>
      <c r="D23" s="16">
        <v>625000000</v>
      </c>
      <c r="E23" s="16">
        <v>625515611</v>
      </c>
      <c r="F23" s="17">
        <v>515611</v>
      </c>
    </row>
    <row r="24" spans="1:6" x14ac:dyDescent="0.3">
      <c r="A24" s="14" t="s">
        <v>8</v>
      </c>
      <c r="B24" s="15" t="s">
        <v>29</v>
      </c>
      <c r="C24" s="15" t="s">
        <v>30</v>
      </c>
      <c r="D24" s="16" t="s">
        <v>9</v>
      </c>
      <c r="E24" s="16">
        <v>625336558</v>
      </c>
      <c r="F24" s="17" t="s">
        <v>9</v>
      </c>
    </row>
    <row r="25" spans="1:6" x14ac:dyDescent="0.3">
      <c r="A25" s="14" t="s">
        <v>8</v>
      </c>
      <c r="B25" s="15" t="s">
        <v>8</v>
      </c>
      <c r="C25" s="15" t="s">
        <v>31</v>
      </c>
      <c r="D25" s="16" t="s">
        <v>9</v>
      </c>
      <c r="E25" s="16">
        <v>8939900</v>
      </c>
      <c r="F25" s="17" t="s">
        <v>9</v>
      </c>
    </row>
    <row r="26" spans="1:6" x14ac:dyDescent="0.3">
      <c r="A26" s="14" t="s">
        <v>8</v>
      </c>
      <c r="B26" s="15" t="s">
        <v>32</v>
      </c>
      <c r="C26" s="15" t="s">
        <v>33</v>
      </c>
      <c r="D26" s="16" t="s">
        <v>9</v>
      </c>
      <c r="E26" s="16">
        <v>8570847</v>
      </c>
      <c r="F26" s="17" t="s">
        <v>9</v>
      </c>
    </row>
    <row r="27" spans="1:6" x14ac:dyDescent="0.3">
      <c r="A27" s="14" t="s">
        <v>8</v>
      </c>
      <c r="B27" s="15" t="s">
        <v>8</v>
      </c>
      <c r="C27" s="15" t="s">
        <v>34</v>
      </c>
      <c r="D27" s="16" t="s">
        <v>9</v>
      </c>
      <c r="E27" s="16">
        <v>0</v>
      </c>
      <c r="F27" s="17" t="s">
        <v>9</v>
      </c>
    </row>
    <row r="28" spans="1:6" x14ac:dyDescent="0.3">
      <c r="A28" s="14" t="s">
        <v>8</v>
      </c>
      <c r="B28" s="15" t="s">
        <v>8</v>
      </c>
      <c r="C28" s="15" t="s">
        <v>35</v>
      </c>
      <c r="D28" s="16" t="s">
        <v>9</v>
      </c>
      <c r="E28" s="16">
        <v>190000</v>
      </c>
      <c r="F28" s="17" t="s">
        <v>9</v>
      </c>
    </row>
    <row r="29" spans="1:6" ht="17.25" thickBot="1" x14ac:dyDescent="0.35">
      <c r="A29" s="29" t="s">
        <v>36</v>
      </c>
      <c r="B29" s="26" t="s">
        <v>8</v>
      </c>
      <c r="C29" s="26" t="s">
        <v>8</v>
      </c>
      <c r="D29" s="27">
        <v>1850000000</v>
      </c>
      <c r="E29" s="27">
        <v>1848517836</v>
      </c>
      <c r="F29" s="28">
        <v>-1482164</v>
      </c>
    </row>
  </sheetData>
  <sheetProtection password="CC3D" sheet="1" objects="1" scenarios="1"/>
  <mergeCells count="2">
    <mergeCell ref="A1:G1"/>
    <mergeCell ref="A2:G2"/>
  </mergeCells>
  <phoneticPr fontId="19" type="noConversion"/>
  <pageMargins left="0.70866141732283472" right="0.51181102362204722" top="0.55118110236220474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6"/>
  <sheetViews>
    <sheetView workbookViewId="0">
      <selection activeCell="B19" sqref="B19"/>
    </sheetView>
  </sheetViews>
  <sheetFormatPr defaultRowHeight="16.5" x14ac:dyDescent="0.3"/>
  <cols>
    <col min="1" max="2" width="24.625" style="45" customWidth="1"/>
    <col min="3" max="3" width="24.625" style="30" customWidth="1"/>
    <col min="4" max="5" width="23.25" style="45" customWidth="1"/>
  </cols>
  <sheetData>
    <row r="1" spans="1:5" ht="26.25" x14ac:dyDescent="0.3">
      <c r="A1" s="112" t="s">
        <v>372</v>
      </c>
      <c r="B1" s="112"/>
      <c r="C1" s="112"/>
      <c r="D1" s="112"/>
      <c r="E1" s="112"/>
    </row>
    <row r="2" spans="1:5" ht="20.25" x14ac:dyDescent="0.3">
      <c r="A2" s="81"/>
      <c r="B2" s="81"/>
      <c r="C2" s="81"/>
      <c r="D2" s="81"/>
      <c r="E2" s="81"/>
    </row>
    <row r="3" spans="1:5" ht="17.25" thickBot="1" x14ac:dyDescent="0.35">
      <c r="D3" s="45" t="s">
        <v>373</v>
      </c>
      <c r="E3" s="30" t="s">
        <v>374</v>
      </c>
    </row>
    <row r="4" spans="1:5" x14ac:dyDescent="0.3">
      <c r="A4" s="82" t="s">
        <v>158</v>
      </c>
      <c r="B4" s="83" t="s">
        <v>159</v>
      </c>
      <c r="C4" s="83" t="s">
        <v>161</v>
      </c>
      <c r="D4" s="83" t="s">
        <v>162</v>
      </c>
      <c r="E4" s="84" t="s">
        <v>163</v>
      </c>
    </row>
    <row r="5" spans="1:5" x14ac:dyDescent="0.3">
      <c r="A5" s="85">
        <v>908009240</v>
      </c>
      <c r="B5" s="86">
        <v>18384698213</v>
      </c>
      <c r="C5" s="87" t="s">
        <v>164</v>
      </c>
      <c r="D5" s="86">
        <v>17476688973</v>
      </c>
      <c r="E5" s="88">
        <v>0</v>
      </c>
    </row>
    <row r="6" spans="1:5" x14ac:dyDescent="0.3">
      <c r="A6" s="85">
        <v>890698000</v>
      </c>
      <c r="B6" s="86">
        <v>18333922503</v>
      </c>
      <c r="C6" s="87" t="s">
        <v>165</v>
      </c>
      <c r="D6" s="86">
        <v>17443224503</v>
      </c>
      <c r="E6" s="88">
        <v>0</v>
      </c>
    </row>
    <row r="7" spans="1:5" x14ac:dyDescent="0.3">
      <c r="A7" s="85">
        <v>0</v>
      </c>
      <c r="B7" s="86">
        <v>3827010942</v>
      </c>
      <c r="C7" s="87" t="s">
        <v>166</v>
      </c>
      <c r="D7" s="86">
        <v>3827010942</v>
      </c>
      <c r="E7" s="88">
        <v>0</v>
      </c>
    </row>
    <row r="8" spans="1:5" x14ac:dyDescent="0.3">
      <c r="A8" s="85">
        <v>890698000</v>
      </c>
      <c r="B8" s="86">
        <v>14506911561</v>
      </c>
      <c r="C8" s="87" t="s">
        <v>167</v>
      </c>
      <c r="D8" s="86">
        <v>13616213561</v>
      </c>
      <c r="E8" s="88">
        <v>0</v>
      </c>
    </row>
    <row r="9" spans="1:5" x14ac:dyDescent="0.3">
      <c r="A9" s="85">
        <v>17311240</v>
      </c>
      <c r="B9" s="86">
        <v>50775710</v>
      </c>
      <c r="C9" s="87" t="s">
        <v>168</v>
      </c>
      <c r="D9" s="86">
        <v>33464470</v>
      </c>
      <c r="E9" s="88">
        <v>0</v>
      </c>
    </row>
    <row r="10" spans="1:5" x14ac:dyDescent="0.3">
      <c r="A10" s="85">
        <v>17311240</v>
      </c>
      <c r="B10" s="86">
        <v>50775710</v>
      </c>
      <c r="C10" s="87" t="s">
        <v>169</v>
      </c>
      <c r="D10" s="86">
        <v>33464470</v>
      </c>
      <c r="E10" s="88">
        <v>0</v>
      </c>
    </row>
    <row r="11" spans="1:5" x14ac:dyDescent="0.3">
      <c r="A11" s="85">
        <v>3281215012</v>
      </c>
      <c r="B11" s="86">
        <v>5580205183</v>
      </c>
      <c r="C11" s="87" t="s">
        <v>170</v>
      </c>
      <c r="D11" s="86">
        <v>2298990171</v>
      </c>
      <c r="E11" s="88">
        <v>0</v>
      </c>
    </row>
    <row r="12" spans="1:5" x14ac:dyDescent="0.3">
      <c r="A12" s="85">
        <v>3281215012</v>
      </c>
      <c r="B12" s="86">
        <v>5580205183</v>
      </c>
      <c r="C12" s="87" t="s">
        <v>175</v>
      </c>
      <c r="D12" s="86">
        <v>2298990171</v>
      </c>
      <c r="E12" s="88">
        <v>0</v>
      </c>
    </row>
    <row r="13" spans="1:5" x14ac:dyDescent="0.3">
      <c r="A13" s="85">
        <v>760231067</v>
      </c>
      <c r="B13" s="86">
        <v>1516280789</v>
      </c>
      <c r="C13" s="87" t="s">
        <v>375</v>
      </c>
      <c r="D13" s="86">
        <v>756049722</v>
      </c>
      <c r="E13" s="88">
        <v>0</v>
      </c>
    </row>
    <row r="14" spans="1:5" x14ac:dyDescent="0.3">
      <c r="A14" s="85">
        <v>598361858</v>
      </c>
      <c r="B14" s="86">
        <v>1060735553</v>
      </c>
      <c r="C14" s="87" t="s">
        <v>176</v>
      </c>
      <c r="D14" s="86">
        <v>462373695</v>
      </c>
      <c r="E14" s="88">
        <v>0</v>
      </c>
    </row>
    <row r="15" spans="1:5" x14ac:dyDescent="0.3">
      <c r="A15" s="85">
        <v>1922622087</v>
      </c>
      <c r="B15" s="86">
        <v>3003188841</v>
      </c>
      <c r="C15" s="87" t="s">
        <v>177</v>
      </c>
      <c r="D15" s="86">
        <v>1080566754</v>
      </c>
      <c r="E15" s="88">
        <v>0</v>
      </c>
    </row>
    <row r="16" spans="1:5" x14ac:dyDescent="0.3">
      <c r="A16" s="85">
        <v>12269514319</v>
      </c>
      <c r="B16" s="86">
        <v>12269514369</v>
      </c>
      <c r="C16" s="87" t="s">
        <v>178</v>
      </c>
      <c r="D16" s="86">
        <v>50</v>
      </c>
      <c r="E16" s="88">
        <v>0</v>
      </c>
    </row>
    <row r="17" spans="1:5" x14ac:dyDescent="0.3">
      <c r="A17" s="85">
        <v>12269514319</v>
      </c>
      <c r="B17" s="86">
        <v>12269514369</v>
      </c>
      <c r="C17" s="87" t="s">
        <v>179</v>
      </c>
      <c r="D17" s="86">
        <v>50</v>
      </c>
      <c r="E17" s="88">
        <v>0</v>
      </c>
    </row>
    <row r="18" spans="1:5" x14ac:dyDescent="0.3">
      <c r="A18" s="85">
        <v>1752164250</v>
      </c>
      <c r="B18" s="86">
        <v>1752164250</v>
      </c>
      <c r="C18" s="87" t="s">
        <v>376</v>
      </c>
      <c r="D18" s="86">
        <v>0</v>
      </c>
      <c r="E18" s="88">
        <v>0</v>
      </c>
    </row>
    <row r="19" spans="1:5" x14ac:dyDescent="0.3">
      <c r="A19" s="85">
        <v>4965904000</v>
      </c>
      <c r="B19" s="86">
        <v>4965904000</v>
      </c>
      <c r="C19" s="87" t="s">
        <v>377</v>
      </c>
      <c r="D19" s="86">
        <v>0</v>
      </c>
      <c r="E19" s="88">
        <v>0</v>
      </c>
    </row>
    <row r="20" spans="1:5" x14ac:dyDescent="0.3">
      <c r="A20" s="85">
        <v>1330490716</v>
      </c>
      <c r="B20" s="86">
        <v>1330490716</v>
      </c>
      <c r="C20" s="87" t="s">
        <v>378</v>
      </c>
      <c r="D20" s="86">
        <v>0</v>
      </c>
      <c r="E20" s="88">
        <v>0</v>
      </c>
    </row>
    <row r="21" spans="1:5" x14ac:dyDescent="0.3">
      <c r="A21" s="85">
        <v>715382020</v>
      </c>
      <c r="B21" s="86">
        <v>715382020</v>
      </c>
      <c r="C21" s="87" t="s">
        <v>379</v>
      </c>
      <c r="D21" s="86">
        <v>0</v>
      </c>
      <c r="E21" s="88">
        <v>0</v>
      </c>
    </row>
    <row r="22" spans="1:5" x14ac:dyDescent="0.3">
      <c r="A22" s="85">
        <v>148772621</v>
      </c>
      <c r="B22" s="86">
        <v>148772621</v>
      </c>
      <c r="C22" s="87" t="s">
        <v>380</v>
      </c>
      <c r="D22" s="86">
        <v>0</v>
      </c>
      <c r="E22" s="88">
        <v>0</v>
      </c>
    </row>
    <row r="23" spans="1:5" x14ac:dyDescent="0.3">
      <c r="A23" s="85">
        <v>910970712</v>
      </c>
      <c r="B23" s="86">
        <v>910970762</v>
      </c>
      <c r="C23" s="87" t="s">
        <v>381</v>
      </c>
      <c r="D23" s="86">
        <v>50</v>
      </c>
      <c r="E23" s="88">
        <v>0</v>
      </c>
    </row>
    <row r="24" spans="1:5" x14ac:dyDescent="0.3">
      <c r="A24" s="85">
        <v>2445830000</v>
      </c>
      <c r="B24" s="86">
        <v>2445830000</v>
      </c>
      <c r="C24" s="87" t="s">
        <v>382</v>
      </c>
      <c r="D24" s="86">
        <v>0</v>
      </c>
      <c r="E24" s="88">
        <v>0</v>
      </c>
    </row>
    <row r="25" spans="1:5" x14ac:dyDescent="0.3">
      <c r="A25" s="85">
        <v>0</v>
      </c>
      <c r="B25" s="86">
        <v>1286636517</v>
      </c>
      <c r="C25" s="87" t="s">
        <v>184</v>
      </c>
      <c r="D25" s="86">
        <v>2018353039</v>
      </c>
      <c r="E25" s="88">
        <v>731716522</v>
      </c>
    </row>
    <row r="26" spans="1:5" x14ac:dyDescent="0.3">
      <c r="A26" s="85">
        <v>0</v>
      </c>
      <c r="B26" s="86">
        <v>190084117</v>
      </c>
      <c r="C26" s="87" t="s">
        <v>185</v>
      </c>
      <c r="D26" s="86">
        <v>190197527</v>
      </c>
      <c r="E26" s="88">
        <v>113410</v>
      </c>
    </row>
    <row r="27" spans="1:5" x14ac:dyDescent="0.3">
      <c r="A27" s="85">
        <v>0</v>
      </c>
      <c r="B27" s="86">
        <v>66830313</v>
      </c>
      <c r="C27" s="87" t="s">
        <v>383</v>
      </c>
      <c r="D27" s="86">
        <v>71724203</v>
      </c>
      <c r="E27" s="88">
        <v>4893890</v>
      </c>
    </row>
    <row r="28" spans="1:5" x14ac:dyDescent="0.3">
      <c r="A28" s="85">
        <v>14780480</v>
      </c>
      <c r="B28" s="86">
        <v>73055000</v>
      </c>
      <c r="C28" s="87" t="s">
        <v>384</v>
      </c>
      <c r="D28" s="86">
        <v>58274520</v>
      </c>
      <c r="E28" s="88">
        <v>0</v>
      </c>
    </row>
    <row r="29" spans="1:5" x14ac:dyDescent="0.3">
      <c r="A29" s="85">
        <v>0</v>
      </c>
      <c r="B29" s="86">
        <v>30313334</v>
      </c>
      <c r="C29" s="87" t="s">
        <v>385</v>
      </c>
      <c r="D29" s="86">
        <v>30313334</v>
      </c>
      <c r="E29" s="88">
        <v>0</v>
      </c>
    </row>
    <row r="30" spans="1:5" x14ac:dyDescent="0.3">
      <c r="A30" s="85">
        <v>0</v>
      </c>
      <c r="B30" s="86">
        <v>19885470</v>
      </c>
      <c r="C30" s="87" t="s">
        <v>186</v>
      </c>
      <c r="D30" s="86">
        <v>29885470</v>
      </c>
      <c r="E30" s="88">
        <v>10000000</v>
      </c>
    </row>
    <row r="31" spans="1:5" x14ac:dyDescent="0.3">
      <c r="A31" s="85">
        <v>0</v>
      </c>
      <c r="B31" s="86">
        <v>1096552400</v>
      </c>
      <c r="C31" s="87" t="s">
        <v>386</v>
      </c>
      <c r="D31" s="86">
        <v>1823927900</v>
      </c>
      <c r="E31" s="88">
        <v>727375500</v>
      </c>
    </row>
    <row r="32" spans="1:5" x14ac:dyDescent="0.3">
      <c r="A32" s="85">
        <v>0</v>
      </c>
      <c r="B32" s="86">
        <v>1054029700</v>
      </c>
      <c r="C32" s="87" t="s">
        <v>387</v>
      </c>
      <c r="D32" s="86">
        <v>1740765200</v>
      </c>
      <c r="E32" s="88">
        <v>686735500</v>
      </c>
    </row>
    <row r="33" spans="1:5" x14ac:dyDescent="0.3">
      <c r="A33" s="85">
        <v>0</v>
      </c>
      <c r="B33" s="86">
        <v>42522700</v>
      </c>
      <c r="C33" s="87" t="s">
        <v>388</v>
      </c>
      <c r="D33" s="86">
        <v>83162700</v>
      </c>
      <c r="E33" s="88">
        <v>40640000</v>
      </c>
    </row>
    <row r="34" spans="1:5" x14ac:dyDescent="0.3">
      <c r="A34" s="85">
        <v>0</v>
      </c>
      <c r="B34" s="86">
        <v>0</v>
      </c>
      <c r="C34" s="87" t="s">
        <v>187</v>
      </c>
      <c r="D34" s="86">
        <v>4227612</v>
      </c>
      <c r="E34" s="88">
        <v>4227612</v>
      </c>
    </row>
    <row r="35" spans="1:5" x14ac:dyDescent="0.3">
      <c r="A35" s="85">
        <v>0</v>
      </c>
      <c r="B35" s="86">
        <v>0</v>
      </c>
      <c r="C35" s="87" t="s">
        <v>188</v>
      </c>
      <c r="D35" s="86">
        <v>4227612</v>
      </c>
      <c r="E35" s="88">
        <v>4227612</v>
      </c>
    </row>
    <row r="36" spans="1:5" x14ac:dyDescent="0.3">
      <c r="A36" s="85">
        <v>0</v>
      </c>
      <c r="B36" s="86">
        <v>128410677</v>
      </c>
      <c r="C36" s="87" t="s">
        <v>189</v>
      </c>
      <c r="D36" s="86">
        <v>145721917</v>
      </c>
      <c r="E36" s="88">
        <v>17311240</v>
      </c>
    </row>
    <row r="37" spans="1:5" x14ac:dyDescent="0.3">
      <c r="A37" s="85">
        <v>0</v>
      </c>
      <c r="B37" s="86">
        <v>128410677</v>
      </c>
      <c r="C37" s="87" t="s">
        <v>190</v>
      </c>
      <c r="D37" s="86">
        <v>145721917</v>
      </c>
      <c r="E37" s="88">
        <v>17311240</v>
      </c>
    </row>
    <row r="38" spans="1:5" x14ac:dyDescent="0.3">
      <c r="A38" s="85">
        <v>0</v>
      </c>
      <c r="B38" s="86">
        <v>128410677</v>
      </c>
      <c r="C38" s="87" t="s">
        <v>192</v>
      </c>
      <c r="D38" s="86">
        <v>145721917</v>
      </c>
      <c r="E38" s="88">
        <v>17311240</v>
      </c>
    </row>
    <row r="39" spans="1:5" x14ac:dyDescent="0.3">
      <c r="A39" s="85">
        <v>0</v>
      </c>
      <c r="B39" s="86">
        <v>0</v>
      </c>
      <c r="C39" s="87" t="s">
        <v>193</v>
      </c>
      <c r="D39" s="86">
        <v>5610518690</v>
      </c>
      <c r="E39" s="88">
        <v>5610518690</v>
      </c>
    </row>
    <row r="40" spans="1:5" x14ac:dyDescent="0.3">
      <c r="A40" s="85">
        <v>0</v>
      </c>
      <c r="B40" s="86">
        <v>0</v>
      </c>
      <c r="C40" s="87" t="s">
        <v>194</v>
      </c>
      <c r="D40" s="86">
        <v>5610518690</v>
      </c>
      <c r="E40" s="88">
        <v>5610518690</v>
      </c>
    </row>
    <row r="41" spans="1:5" x14ac:dyDescent="0.3">
      <c r="A41" s="85">
        <v>0</v>
      </c>
      <c r="B41" s="86">
        <v>0</v>
      </c>
      <c r="C41" s="87" t="s">
        <v>195</v>
      </c>
      <c r="D41" s="86">
        <v>2871708079</v>
      </c>
      <c r="E41" s="88">
        <v>2871708079</v>
      </c>
    </row>
    <row r="42" spans="1:5" x14ac:dyDescent="0.3">
      <c r="A42" s="85">
        <v>0</v>
      </c>
      <c r="B42" s="86">
        <v>0</v>
      </c>
      <c r="C42" s="87" t="s">
        <v>389</v>
      </c>
      <c r="D42" s="86">
        <v>1123587044</v>
      </c>
      <c r="E42" s="88">
        <v>1123587044</v>
      </c>
    </row>
    <row r="43" spans="1:5" x14ac:dyDescent="0.3">
      <c r="A43" s="85">
        <v>0</v>
      </c>
      <c r="B43" s="86">
        <v>0</v>
      </c>
      <c r="C43" s="87" t="s">
        <v>197</v>
      </c>
      <c r="D43" s="86">
        <v>668378345</v>
      </c>
      <c r="E43" s="88">
        <v>668378345</v>
      </c>
    </row>
    <row r="44" spans="1:5" x14ac:dyDescent="0.3">
      <c r="A44" s="85">
        <v>0</v>
      </c>
      <c r="B44" s="86">
        <v>0</v>
      </c>
      <c r="C44" s="87" t="s">
        <v>390</v>
      </c>
      <c r="D44" s="86">
        <v>148772621</v>
      </c>
      <c r="E44" s="88">
        <v>148772621</v>
      </c>
    </row>
    <row r="45" spans="1:5" x14ac:dyDescent="0.3">
      <c r="A45" s="85">
        <v>0</v>
      </c>
      <c r="B45" s="86">
        <v>0</v>
      </c>
      <c r="C45" s="87" t="s">
        <v>391</v>
      </c>
      <c r="D45" s="86">
        <v>798072601</v>
      </c>
      <c r="E45" s="88">
        <v>798072601</v>
      </c>
    </row>
    <row r="46" spans="1:5" x14ac:dyDescent="0.3">
      <c r="A46" s="85">
        <v>0</v>
      </c>
      <c r="B46" s="86">
        <v>1565913493</v>
      </c>
      <c r="C46" s="87" t="s">
        <v>198</v>
      </c>
      <c r="D46" s="86">
        <v>11565737487</v>
      </c>
      <c r="E46" s="88">
        <v>9999823994</v>
      </c>
    </row>
    <row r="47" spans="1:5" x14ac:dyDescent="0.3">
      <c r="A47" s="85">
        <v>0</v>
      </c>
      <c r="B47" s="86">
        <v>0</v>
      </c>
      <c r="C47" s="87" t="s">
        <v>199</v>
      </c>
      <c r="D47" s="86">
        <v>1704504450</v>
      </c>
      <c r="E47" s="88">
        <v>1704504450</v>
      </c>
    </row>
    <row r="48" spans="1:5" x14ac:dyDescent="0.3">
      <c r="A48" s="85">
        <v>0</v>
      </c>
      <c r="B48" s="86">
        <v>0</v>
      </c>
      <c r="C48" s="87" t="s">
        <v>392</v>
      </c>
      <c r="D48" s="86">
        <v>1487904450</v>
      </c>
      <c r="E48" s="88">
        <v>1487904450</v>
      </c>
    </row>
    <row r="49" spans="1:5" x14ac:dyDescent="0.3">
      <c r="A49" s="85">
        <v>0</v>
      </c>
      <c r="B49" s="86">
        <v>0</v>
      </c>
      <c r="C49" s="87" t="s">
        <v>201</v>
      </c>
      <c r="D49" s="86">
        <v>216600000</v>
      </c>
      <c r="E49" s="88">
        <v>216600000</v>
      </c>
    </row>
    <row r="50" spans="1:5" x14ac:dyDescent="0.3">
      <c r="A50" s="85">
        <v>0</v>
      </c>
      <c r="B50" s="86">
        <v>1565913493</v>
      </c>
      <c r="C50" s="87" t="s">
        <v>202</v>
      </c>
      <c r="D50" s="86">
        <v>4847128505</v>
      </c>
      <c r="E50" s="88">
        <v>3281215012</v>
      </c>
    </row>
    <row r="51" spans="1:5" x14ac:dyDescent="0.3">
      <c r="A51" s="85">
        <v>0</v>
      </c>
      <c r="B51" s="86">
        <v>756049722</v>
      </c>
      <c r="C51" s="87" t="s">
        <v>393</v>
      </c>
      <c r="D51" s="86">
        <v>1516280789</v>
      </c>
      <c r="E51" s="88">
        <v>760231067</v>
      </c>
    </row>
    <row r="52" spans="1:5" x14ac:dyDescent="0.3">
      <c r="A52" s="85">
        <v>0</v>
      </c>
      <c r="B52" s="86">
        <v>87610000</v>
      </c>
      <c r="C52" s="87" t="s">
        <v>203</v>
      </c>
      <c r="D52" s="86">
        <v>685971858</v>
      </c>
      <c r="E52" s="88">
        <v>598361858</v>
      </c>
    </row>
    <row r="53" spans="1:5" x14ac:dyDescent="0.3">
      <c r="A53" s="85">
        <v>0</v>
      </c>
      <c r="B53" s="86">
        <v>722253771</v>
      </c>
      <c r="C53" s="87" t="s">
        <v>204</v>
      </c>
      <c r="D53" s="86">
        <v>2644875858</v>
      </c>
      <c r="E53" s="88">
        <v>1922622087</v>
      </c>
    </row>
    <row r="54" spans="1:5" x14ac:dyDescent="0.3">
      <c r="A54" s="85">
        <v>0</v>
      </c>
      <c r="B54" s="86">
        <v>0</v>
      </c>
      <c r="C54" s="87" t="s">
        <v>205</v>
      </c>
      <c r="D54" s="86">
        <v>5014104532</v>
      </c>
      <c r="E54" s="88">
        <v>5014104532</v>
      </c>
    </row>
    <row r="55" spans="1:5" x14ac:dyDescent="0.3">
      <c r="A55" s="85">
        <v>0</v>
      </c>
      <c r="B55" s="86">
        <v>0</v>
      </c>
      <c r="C55" s="87" t="s">
        <v>206</v>
      </c>
      <c r="D55" s="86">
        <v>3448191039</v>
      </c>
      <c r="E55" s="88">
        <v>3448191039</v>
      </c>
    </row>
    <row r="56" spans="1:5" x14ac:dyDescent="0.3">
      <c r="A56" s="85">
        <v>0</v>
      </c>
      <c r="B56" s="86">
        <v>0</v>
      </c>
      <c r="C56" s="87" t="s">
        <v>394</v>
      </c>
      <c r="D56" s="86">
        <v>1565913493</v>
      </c>
      <c r="E56" s="88">
        <v>1565913493</v>
      </c>
    </row>
    <row r="57" spans="1:5" x14ac:dyDescent="0.3">
      <c r="A57" s="85">
        <v>16473519051</v>
      </c>
      <c r="B57" s="86">
        <v>39215378452</v>
      </c>
      <c r="C57" s="87" t="s">
        <v>208</v>
      </c>
      <c r="D57" s="86">
        <v>39116010327</v>
      </c>
      <c r="E57" s="88">
        <v>16374150926</v>
      </c>
    </row>
    <row r="58" spans="1:5" x14ac:dyDescent="0.3">
      <c r="A58" s="85">
        <v>1991126307</v>
      </c>
      <c r="B58" s="86">
        <v>1991126307</v>
      </c>
      <c r="C58" s="87" t="s">
        <v>395</v>
      </c>
      <c r="D58" s="86">
        <v>0</v>
      </c>
      <c r="E58" s="88">
        <v>0</v>
      </c>
    </row>
    <row r="59" spans="1:5" x14ac:dyDescent="0.3">
      <c r="A59" s="85">
        <v>1404683445</v>
      </c>
      <c r="B59" s="86">
        <v>1404683445</v>
      </c>
      <c r="C59" s="87" t="s">
        <v>396</v>
      </c>
      <c r="D59" s="86">
        <v>0</v>
      </c>
      <c r="E59" s="88">
        <v>0</v>
      </c>
    </row>
    <row r="60" spans="1:5" x14ac:dyDescent="0.3">
      <c r="A60" s="85">
        <v>475758000</v>
      </c>
      <c r="B60" s="86">
        <v>475758000</v>
      </c>
      <c r="C60" s="87" t="s">
        <v>397</v>
      </c>
      <c r="D60" s="86">
        <v>0</v>
      </c>
      <c r="E60" s="88">
        <v>0</v>
      </c>
    </row>
    <row r="61" spans="1:5" x14ac:dyDescent="0.3">
      <c r="A61" s="85">
        <v>185139000</v>
      </c>
      <c r="B61" s="86">
        <v>185139000</v>
      </c>
      <c r="C61" s="87" t="s">
        <v>398</v>
      </c>
      <c r="D61" s="86">
        <v>0</v>
      </c>
      <c r="E61" s="88">
        <v>0</v>
      </c>
    </row>
    <row r="62" spans="1:5" x14ac:dyDescent="0.3">
      <c r="A62" s="85">
        <v>208271000</v>
      </c>
      <c r="B62" s="86">
        <v>208271000</v>
      </c>
      <c r="C62" s="87" t="s">
        <v>399</v>
      </c>
      <c r="D62" s="86">
        <v>0</v>
      </c>
      <c r="E62" s="88">
        <v>0</v>
      </c>
    </row>
    <row r="63" spans="1:5" x14ac:dyDescent="0.3">
      <c r="A63" s="85">
        <v>82584445</v>
      </c>
      <c r="B63" s="86">
        <v>82584445</v>
      </c>
      <c r="C63" s="87" t="s">
        <v>400</v>
      </c>
      <c r="D63" s="86">
        <v>0</v>
      </c>
      <c r="E63" s="88">
        <v>0</v>
      </c>
    </row>
    <row r="64" spans="1:5" x14ac:dyDescent="0.3">
      <c r="A64" s="85">
        <v>381628000</v>
      </c>
      <c r="B64" s="86">
        <v>381628000</v>
      </c>
      <c r="C64" s="87" t="s">
        <v>401</v>
      </c>
      <c r="D64" s="86">
        <v>0</v>
      </c>
      <c r="E64" s="88">
        <v>0</v>
      </c>
    </row>
    <row r="65" spans="1:5" x14ac:dyDescent="0.3">
      <c r="A65" s="85">
        <v>5550000</v>
      </c>
      <c r="B65" s="86">
        <v>5550000</v>
      </c>
      <c r="C65" s="87" t="s">
        <v>402</v>
      </c>
      <c r="D65" s="86">
        <v>0</v>
      </c>
      <c r="E65" s="88">
        <v>0</v>
      </c>
    </row>
    <row r="66" spans="1:5" x14ac:dyDescent="0.3">
      <c r="A66" s="85">
        <v>65753000</v>
      </c>
      <c r="B66" s="86">
        <v>65753000</v>
      </c>
      <c r="C66" s="87" t="s">
        <v>403</v>
      </c>
      <c r="D66" s="86">
        <v>0</v>
      </c>
      <c r="E66" s="88">
        <v>0</v>
      </c>
    </row>
    <row r="67" spans="1:5" x14ac:dyDescent="0.3">
      <c r="A67" s="85">
        <v>586442862</v>
      </c>
      <c r="B67" s="86">
        <v>586442862</v>
      </c>
      <c r="C67" s="87" t="s">
        <v>404</v>
      </c>
      <c r="D67" s="86">
        <v>0</v>
      </c>
      <c r="E67" s="88">
        <v>0</v>
      </c>
    </row>
    <row r="68" spans="1:5" x14ac:dyDescent="0.3">
      <c r="A68" s="85">
        <v>238788000</v>
      </c>
      <c r="B68" s="86">
        <v>238788000</v>
      </c>
      <c r="C68" s="87" t="s">
        <v>405</v>
      </c>
      <c r="D68" s="86">
        <v>0</v>
      </c>
      <c r="E68" s="88">
        <v>0</v>
      </c>
    </row>
    <row r="69" spans="1:5" x14ac:dyDescent="0.3">
      <c r="A69" s="85">
        <v>119394000</v>
      </c>
      <c r="B69" s="86">
        <v>119394000</v>
      </c>
      <c r="C69" s="87" t="s">
        <v>406</v>
      </c>
      <c r="D69" s="86">
        <v>0</v>
      </c>
      <c r="E69" s="88">
        <v>0</v>
      </c>
    </row>
    <row r="70" spans="1:5" x14ac:dyDescent="0.3">
      <c r="A70" s="85">
        <v>106352000</v>
      </c>
      <c r="B70" s="86">
        <v>106352000</v>
      </c>
      <c r="C70" s="87" t="s">
        <v>407</v>
      </c>
      <c r="D70" s="86">
        <v>0</v>
      </c>
      <c r="E70" s="88">
        <v>0</v>
      </c>
    </row>
    <row r="71" spans="1:5" x14ac:dyDescent="0.3">
      <c r="A71" s="85">
        <v>52997822</v>
      </c>
      <c r="B71" s="86">
        <v>52997822</v>
      </c>
      <c r="C71" s="87" t="s">
        <v>408</v>
      </c>
      <c r="D71" s="86">
        <v>0</v>
      </c>
      <c r="E71" s="88">
        <v>0</v>
      </c>
    </row>
    <row r="72" spans="1:5" x14ac:dyDescent="0.3">
      <c r="A72" s="85">
        <v>57570000</v>
      </c>
      <c r="B72" s="86">
        <v>57570000</v>
      </c>
      <c r="C72" s="87" t="s">
        <v>409</v>
      </c>
      <c r="D72" s="86">
        <v>0</v>
      </c>
      <c r="E72" s="88">
        <v>0</v>
      </c>
    </row>
    <row r="73" spans="1:5" x14ac:dyDescent="0.3">
      <c r="A73" s="85">
        <v>3952000</v>
      </c>
      <c r="B73" s="86">
        <v>3952000</v>
      </c>
      <c r="C73" s="87" t="s">
        <v>410</v>
      </c>
      <c r="D73" s="86">
        <v>0</v>
      </c>
      <c r="E73" s="88">
        <v>0</v>
      </c>
    </row>
    <row r="74" spans="1:5" x14ac:dyDescent="0.3">
      <c r="A74" s="85">
        <v>7389040</v>
      </c>
      <c r="B74" s="86">
        <v>7389040</v>
      </c>
      <c r="C74" s="87" t="s">
        <v>411</v>
      </c>
      <c r="D74" s="86">
        <v>0</v>
      </c>
      <c r="E74" s="88">
        <v>0</v>
      </c>
    </row>
    <row r="75" spans="1:5" x14ac:dyDescent="0.3">
      <c r="A75" s="85">
        <v>1159491478</v>
      </c>
      <c r="B75" s="86">
        <v>1160598978</v>
      </c>
      <c r="C75" s="87" t="s">
        <v>209</v>
      </c>
      <c r="D75" s="86">
        <v>1107500</v>
      </c>
      <c r="E75" s="88">
        <v>0</v>
      </c>
    </row>
    <row r="76" spans="1:5" x14ac:dyDescent="0.3">
      <c r="A76" s="85">
        <v>221958407</v>
      </c>
      <c r="B76" s="86">
        <v>221958407</v>
      </c>
      <c r="C76" s="87" t="s">
        <v>210</v>
      </c>
      <c r="D76" s="86">
        <v>0</v>
      </c>
      <c r="E76" s="88">
        <v>0</v>
      </c>
    </row>
    <row r="77" spans="1:5" x14ac:dyDescent="0.3">
      <c r="A77" s="85">
        <v>101608520</v>
      </c>
      <c r="B77" s="86">
        <v>101608520</v>
      </c>
      <c r="C77" s="87" t="s">
        <v>211</v>
      </c>
      <c r="D77" s="86">
        <v>0</v>
      </c>
      <c r="E77" s="88">
        <v>0</v>
      </c>
    </row>
    <row r="78" spans="1:5" x14ac:dyDescent="0.3">
      <c r="A78" s="85">
        <v>4400060</v>
      </c>
      <c r="B78" s="86">
        <v>4400060</v>
      </c>
      <c r="C78" s="87" t="s">
        <v>412</v>
      </c>
      <c r="D78" s="86">
        <v>0</v>
      </c>
      <c r="E78" s="88">
        <v>0</v>
      </c>
    </row>
    <row r="79" spans="1:5" x14ac:dyDescent="0.3">
      <c r="A79" s="85">
        <v>72561037</v>
      </c>
      <c r="B79" s="86">
        <v>72561037</v>
      </c>
      <c r="C79" s="87" t="s">
        <v>413</v>
      </c>
      <c r="D79" s="86">
        <v>0</v>
      </c>
      <c r="E79" s="88">
        <v>0</v>
      </c>
    </row>
    <row r="80" spans="1:5" x14ac:dyDescent="0.3">
      <c r="A80" s="85">
        <v>10096030</v>
      </c>
      <c r="B80" s="86">
        <v>10096030</v>
      </c>
      <c r="C80" s="87" t="s">
        <v>212</v>
      </c>
      <c r="D80" s="86">
        <v>0</v>
      </c>
      <c r="E80" s="88">
        <v>0</v>
      </c>
    </row>
    <row r="81" spans="1:5" x14ac:dyDescent="0.3">
      <c r="A81" s="85">
        <v>33292760</v>
      </c>
      <c r="B81" s="86">
        <v>33292760</v>
      </c>
      <c r="C81" s="87" t="s">
        <v>414</v>
      </c>
      <c r="D81" s="86">
        <v>0</v>
      </c>
      <c r="E81" s="88">
        <v>0</v>
      </c>
    </row>
    <row r="82" spans="1:5" x14ac:dyDescent="0.3">
      <c r="A82" s="85">
        <v>352785955</v>
      </c>
      <c r="B82" s="86">
        <v>352785955</v>
      </c>
      <c r="C82" s="87" t="s">
        <v>213</v>
      </c>
      <c r="D82" s="86">
        <v>0</v>
      </c>
      <c r="E82" s="88">
        <v>0</v>
      </c>
    </row>
    <row r="83" spans="1:5" x14ac:dyDescent="0.3">
      <c r="A83" s="85">
        <v>57085900</v>
      </c>
      <c r="B83" s="86">
        <v>57085900</v>
      </c>
      <c r="C83" s="87" t="s">
        <v>214</v>
      </c>
      <c r="D83" s="86">
        <v>0</v>
      </c>
      <c r="E83" s="88">
        <v>0</v>
      </c>
    </row>
    <row r="84" spans="1:5" x14ac:dyDescent="0.3">
      <c r="A84" s="85">
        <v>34115960</v>
      </c>
      <c r="B84" s="86">
        <v>34115960</v>
      </c>
      <c r="C84" s="87" t="s">
        <v>415</v>
      </c>
      <c r="D84" s="86">
        <v>0</v>
      </c>
      <c r="E84" s="88">
        <v>0</v>
      </c>
    </row>
    <row r="85" spans="1:5" x14ac:dyDescent="0.3">
      <c r="A85" s="85">
        <v>49912800</v>
      </c>
      <c r="B85" s="86">
        <v>49912800</v>
      </c>
      <c r="C85" s="87" t="s">
        <v>215</v>
      </c>
      <c r="D85" s="86">
        <v>0</v>
      </c>
      <c r="E85" s="88">
        <v>0</v>
      </c>
    </row>
    <row r="86" spans="1:5" x14ac:dyDescent="0.3">
      <c r="A86" s="85">
        <v>59725600</v>
      </c>
      <c r="B86" s="86">
        <v>59725600</v>
      </c>
      <c r="C86" s="87" t="s">
        <v>416</v>
      </c>
      <c r="D86" s="86">
        <v>0</v>
      </c>
      <c r="E86" s="88">
        <v>0</v>
      </c>
    </row>
    <row r="87" spans="1:5" x14ac:dyDescent="0.3">
      <c r="A87" s="85">
        <v>31989875</v>
      </c>
      <c r="B87" s="86">
        <v>31989875</v>
      </c>
      <c r="C87" s="87" t="s">
        <v>417</v>
      </c>
      <c r="D87" s="86">
        <v>0</v>
      </c>
      <c r="E87" s="88">
        <v>0</v>
      </c>
    </row>
    <row r="88" spans="1:5" x14ac:dyDescent="0.3">
      <c r="A88" s="85">
        <v>70650990</v>
      </c>
      <c r="B88" s="86">
        <v>70650990</v>
      </c>
      <c r="C88" s="87" t="s">
        <v>418</v>
      </c>
      <c r="D88" s="86">
        <v>0</v>
      </c>
      <c r="E88" s="88">
        <v>0</v>
      </c>
    </row>
    <row r="89" spans="1:5" x14ac:dyDescent="0.3">
      <c r="A89" s="85">
        <v>31684020</v>
      </c>
      <c r="B89" s="86">
        <v>31684020</v>
      </c>
      <c r="C89" s="87" t="s">
        <v>419</v>
      </c>
      <c r="D89" s="86">
        <v>0</v>
      </c>
      <c r="E89" s="88">
        <v>0</v>
      </c>
    </row>
    <row r="90" spans="1:5" x14ac:dyDescent="0.3">
      <c r="A90" s="85">
        <v>17620810</v>
      </c>
      <c r="B90" s="86">
        <v>17620810</v>
      </c>
      <c r="C90" s="87" t="s">
        <v>420</v>
      </c>
      <c r="D90" s="86">
        <v>0</v>
      </c>
      <c r="E90" s="88">
        <v>0</v>
      </c>
    </row>
    <row r="91" spans="1:5" x14ac:dyDescent="0.3">
      <c r="A91" s="85">
        <v>351525660</v>
      </c>
      <c r="B91" s="86">
        <v>352633160</v>
      </c>
      <c r="C91" s="87" t="s">
        <v>218</v>
      </c>
      <c r="D91" s="86">
        <v>1107500</v>
      </c>
      <c r="E91" s="88">
        <v>0</v>
      </c>
    </row>
    <row r="92" spans="1:5" x14ac:dyDescent="0.3">
      <c r="A92" s="85">
        <v>82303270</v>
      </c>
      <c r="B92" s="86">
        <v>82303270</v>
      </c>
      <c r="C92" s="87" t="s">
        <v>219</v>
      </c>
      <c r="D92" s="86">
        <v>0</v>
      </c>
      <c r="E92" s="88">
        <v>0</v>
      </c>
    </row>
    <row r="93" spans="1:5" x14ac:dyDescent="0.3">
      <c r="A93" s="85">
        <v>5870000</v>
      </c>
      <c r="B93" s="86">
        <v>5870000</v>
      </c>
      <c r="C93" s="87" t="s">
        <v>220</v>
      </c>
      <c r="D93" s="86">
        <v>0</v>
      </c>
      <c r="E93" s="88">
        <v>0</v>
      </c>
    </row>
    <row r="94" spans="1:5" x14ac:dyDescent="0.3">
      <c r="A94" s="85">
        <v>66957730</v>
      </c>
      <c r="B94" s="86">
        <v>66957730</v>
      </c>
      <c r="C94" s="87" t="s">
        <v>221</v>
      </c>
      <c r="D94" s="86">
        <v>0</v>
      </c>
      <c r="E94" s="88">
        <v>0</v>
      </c>
    </row>
    <row r="95" spans="1:5" x14ac:dyDescent="0.3">
      <c r="A95" s="85">
        <v>13785650</v>
      </c>
      <c r="B95" s="86">
        <v>13785650</v>
      </c>
      <c r="C95" s="87" t="s">
        <v>222</v>
      </c>
      <c r="D95" s="86">
        <v>0</v>
      </c>
      <c r="E95" s="88">
        <v>0</v>
      </c>
    </row>
    <row r="96" spans="1:5" x14ac:dyDescent="0.3">
      <c r="A96" s="85">
        <v>102052300</v>
      </c>
      <c r="B96" s="86">
        <v>102083700</v>
      </c>
      <c r="C96" s="87" t="s">
        <v>421</v>
      </c>
      <c r="D96" s="86">
        <v>31400</v>
      </c>
      <c r="E96" s="88">
        <v>0</v>
      </c>
    </row>
    <row r="97" spans="1:5" x14ac:dyDescent="0.3">
      <c r="A97" s="85">
        <v>6554000</v>
      </c>
      <c r="B97" s="86">
        <v>6554000</v>
      </c>
      <c r="C97" s="87" t="s">
        <v>223</v>
      </c>
      <c r="D97" s="86">
        <v>0</v>
      </c>
      <c r="E97" s="88">
        <v>0</v>
      </c>
    </row>
    <row r="98" spans="1:5" x14ac:dyDescent="0.3">
      <c r="A98" s="85">
        <v>36882280</v>
      </c>
      <c r="B98" s="86">
        <v>37958380</v>
      </c>
      <c r="C98" s="87" t="s">
        <v>422</v>
      </c>
      <c r="D98" s="86">
        <v>1076100</v>
      </c>
      <c r="E98" s="88">
        <v>0</v>
      </c>
    </row>
    <row r="99" spans="1:5" x14ac:dyDescent="0.3">
      <c r="A99" s="85">
        <v>2682000</v>
      </c>
      <c r="B99" s="86">
        <v>2682000</v>
      </c>
      <c r="C99" s="87" t="s">
        <v>423</v>
      </c>
      <c r="D99" s="86">
        <v>0</v>
      </c>
      <c r="E99" s="88">
        <v>0</v>
      </c>
    </row>
    <row r="100" spans="1:5" x14ac:dyDescent="0.3">
      <c r="A100" s="85">
        <v>34438430</v>
      </c>
      <c r="B100" s="86">
        <v>34438430</v>
      </c>
      <c r="C100" s="87" t="s">
        <v>224</v>
      </c>
      <c r="D100" s="86">
        <v>0</v>
      </c>
      <c r="E100" s="88">
        <v>0</v>
      </c>
    </row>
    <row r="101" spans="1:5" x14ac:dyDescent="0.3">
      <c r="A101" s="85">
        <v>233221456</v>
      </c>
      <c r="B101" s="86">
        <v>233221456</v>
      </c>
      <c r="C101" s="87" t="s">
        <v>225</v>
      </c>
      <c r="D101" s="86">
        <v>0</v>
      </c>
      <c r="E101" s="88">
        <v>0</v>
      </c>
    </row>
    <row r="102" spans="1:5" x14ac:dyDescent="0.3">
      <c r="A102" s="85">
        <v>233221456</v>
      </c>
      <c r="B102" s="86">
        <v>233221456</v>
      </c>
      <c r="C102" s="87" t="s">
        <v>226</v>
      </c>
      <c r="D102" s="86">
        <v>0</v>
      </c>
      <c r="E102" s="88">
        <v>0</v>
      </c>
    </row>
    <row r="103" spans="1:5" x14ac:dyDescent="0.3">
      <c r="A103" s="85">
        <v>1609333590</v>
      </c>
      <c r="B103" s="86">
        <v>1610257770</v>
      </c>
      <c r="C103" s="87" t="s">
        <v>424</v>
      </c>
      <c r="D103" s="86">
        <v>924180</v>
      </c>
      <c r="E103" s="88">
        <v>0</v>
      </c>
    </row>
    <row r="104" spans="1:5" x14ac:dyDescent="0.3">
      <c r="A104" s="85">
        <v>135907350</v>
      </c>
      <c r="B104" s="86">
        <v>136233950</v>
      </c>
      <c r="C104" s="87" t="s">
        <v>425</v>
      </c>
      <c r="D104" s="86">
        <v>326600</v>
      </c>
      <c r="E104" s="88">
        <v>0</v>
      </c>
    </row>
    <row r="105" spans="1:5" x14ac:dyDescent="0.3">
      <c r="A105" s="85">
        <v>116550000</v>
      </c>
      <c r="B105" s="86">
        <v>116550000</v>
      </c>
      <c r="C105" s="87" t="s">
        <v>426</v>
      </c>
      <c r="D105" s="86">
        <v>0</v>
      </c>
      <c r="E105" s="88">
        <v>0</v>
      </c>
    </row>
    <row r="106" spans="1:5" x14ac:dyDescent="0.3">
      <c r="A106" s="85">
        <v>19357350</v>
      </c>
      <c r="B106" s="86">
        <v>19683950</v>
      </c>
      <c r="C106" s="87" t="s">
        <v>427</v>
      </c>
      <c r="D106" s="86">
        <v>326600</v>
      </c>
      <c r="E106" s="88">
        <v>0</v>
      </c>
    </row>
    <row r="107" spans="1:5" x14ac:dyDescent="0.3">
      <c r="A107" s="85">
        <v>1457508740</v>
      </c>
      <c r="B107" s="86">
        <v>1458106320</v>
      </c>
      <c r="C107" s="87" t="s">
        <v>428</v>
      </c>
      <c r="D107" s="86">
        <v>597580</v>
      </c>
      <c r="E107" s="88">
        <v>0</v>
      </c>
    </row>
    <row r="108" spans="1:5" x14ac:dyDescent="0.3">
      <c r="A108" s="85">
        <v>696406900</v>
      </c>
      <c r="B108" s="86">
        <v>696406900</v>
      </c>
      <c r="C108" s="87" t="s">
        <v>429</v>
      </c>
      <c r="D108" s="86">
        <v>0</v>
      </c>
      <c r="E108" s="88">
        <v>0</v>
      </c>
    </row>
    <row r="109" spans="1:5" x14ac:dyDescent="0.3">
      <c r="A109" s="85">
        <v>626715850</v>
      </c>
      <c r="B109" s="86">
        <v>627215850</v>
      </c>
      <c r="C109" s="87" t="s">
        <v>430</v>
      </c>
      <c r="D109" s="86">
        <v>500000</v>
      </c>
      <c r="E109" s="88">
        <v>0</v>
      </c>
    </row>
    <row r="110" spans="1:5" x14ac:dyDescent="0.3">
      <c r="A110" s="85">
        <v>12889720</v>
      </c>
      <c r="B110" s="86">
        <v>12905800</v>
      </c>
      <c r="C110" s="87" t="s">
        <v>431</v>
      </c>
      <c r="D110" s="86">
        <v>16080</v>
      </c>
      <c r="E110" s="88">
        <v>0</v>
      </c>
    </row>
    <row r="111" spans="1:5" x14ac:dyDescent="0.3">
      <c r="A111" s="85">
        <v>1050000</v>
      </c>
      <c r="B111" s="86">
        <v>1050000</v>
      </c>
      <c r="C111" s="87" t="s">
        <v>432</v>
      </c>
      <c r="D111" s="86">
        <v>0</v>
      </c>
      <c r="E111" s="88">
        <v>0</v>
      </c>
    </row>
    <row r="112" spans="1:5" x14ac:dyDescent="0.3">
      <c r="A112" s="85">
        <v>48648500</v>
      </c>
      <c r="B112" s="86">
        <v>48730000</v>
      </c>
      <c r="C112" s="87" t="s">
        <v>433</v>
      </c>
      <c r="D112" s="86">
        <v>81500</v>
      </c>
      <c r="E112" s="88">
        <v>0</v>
      </c>
    </row>
    <row r="113" spans="1:5" x14ac:dyDescent="0.3">
      <c r="A113" s="85">
        <v>71797770</v>
      </c>
      <c r="B113" s="86">
        <v>71797770</v>
      </c>
      <c r="C113" s="87" t="s">
        <v>434</v>
      </c>
      <c r="D113" s="86">
        <v>0</v>
      </c>
      <c r="E113" s="88">
        <v>0</v>
      </c>
    </row>
    <row r="114" spans="1:5" x14ac:dyDescent="0.3">
      <c r="A114" s="85">
        <v>15917500</v>
      </c>
      <c r="B114" s="86">
        <v>15917500</v>
      </c>
      <c r="C114" s="87" t="s">
        <v>435</v>
      </c>
      <c r="D114" s="86">
        <v>0</v>
      </c>
      <c r="E114" s="88">
        <v>0</v>
      </c>
    </row>
    <row r="115" spans="1:5" x14ac:dyDescent="0.3">
      <c r="A115" s="85">
        <v>9909000</v>
      </c>
      <c r="B115" s="86">
        <v>9909000</v>
      </c>
      <c r="C115" s="87" t="s">
        <v>436</v>
      </c>
      <c r="D115" s="86">
        <v>0</v>
      </c>
      <c r="E115" s="88">
        <v>0</v>
      </c>
    </row>
    <row r="116" spans="1:5" x14ac:dyDescent="0.3">
      <c r="A116" s="85">
        <v>6008500</v>
      </c>
      <c r="B116" s="86">
        <v>6008500</v>
      </c>
      <c r="C116" s="87" t="s">
        <v>437</v>
      </c>
      <c r="D116" s="86">
        <v>0</v>
      </c>
      <c r="E116" s="88">
        <v>0</v>
      </c>
    </row>
    <row r="117" spans="1:5" x14ac:dyDescent="0.3">
      <c r="A117" s="85">
        <v>17446537</v>
      </c>
      <c r="B117" s="86">
        <v>17446537</v>
      </c>
      <c r="C117" s="87" t="s">
        <v>438</v>
      </c>
      <c r="D117" s="86">
        <v>0</v>
      </c>
      <c r="E117" s="88">
        <v>0</v>
      </c>
    </row>
    <row r="118" spans="1:5" x14ac:dyDescent="0.3">
      <c r="A118" s="85">
        <v>17446537</v>
      </c>
      <c r="B118" s="86">
        <v>17446537</v>
      </c>
      <c r="C118" s="87" t="s">
        <v>439</v>
      </c>
      <c r="D118" s="86">
        <v>0</v>
      </c>
      <c r="E118" s="88">
        <v>0</v>
      </c>
    </row>
    <row r="119" spans="1:5" x14ac:dyDescent="0.3">
      <c r="A119" s="85">
        <v>108510</v>
      </c>
      <c r="B119" s="86">
        <v>108510</v>
      </c>
      <c r="C119" s="87" t="s">
        <v>440</v>
      </c>
      <c r="D119" s="86">
        <v>0</v>
      </c>
      <c r="E119" s="88">
        <v>0</v>
      </c>
    </row>
    <row r="120" spans="1:5" x14ac:dyDescent="0.3">
      <c r="A120" s="85">
        <v>17338027</v>
      </c>
      <c r="B120" s="86">
        <v>17338027</v>
      </c>
      <c r="C120" s="87" t="s">
        <v>441</v>
      </c>
      <c r="D120" s="86">
        <v>0</v>
      </c>
      <c r="E120" s="88">
        <v>0</v>
      </c>
    </row>
    <row r="121" spans="1:5" x14ac:dyDescent="0.3">
      <c r="A121" s="85">
        <v>1530000000</v>
      </c>
      <c r="B121" s="86">
        <v>1530000000</v>
      </c>
      <c r="C121" s="87" t="s">
        <v>227</v>
      </c>
      <c r="D121" s="86">
        <v>0</v>
      </c>
      <c r="E121" s="88">
        <v>0</v>
      </c>
    </row>
    <row r="122" spans="1:5" x14ac:dyDescent="0.3">
      <c r="A122" s="85">
        <v>1530000000</v>
      </c>
      <c r="B122" s="86">
        <v>1530000000</v>
      </c>
      <c r="C122" s="87" t="s">
        <v>228</v>
      </c>
      <c r="D122" s="86">
        <v>0</v>
      </c>
      <c r="E122" s="88">
        <v>0</v>
      </c>
    </row>
    <row r="123" spans="1:5" x14ac:dyDescent="0.3">
      <c r="A123" s="85">
        <v>1530000000</v>
      </c>
      <c r="B123" s="86">
        <v>1530000000</v>
      </c>
      <c r="C123" s="87" t="s">
        <v>442</v>
      </c>
      <c r="D123" s="86">
        <v>0</v>
      </c>
      <c r="E123" s="88">
        <v>0</v>
      </c>
    </row>
    <row r="124" spans="1:5" x14ac:dyDescent="0.3">
      <c r="A124" s="85">
        <v>128383890</v>
      </c>
      <c r="B124" s="86">
        <v>128383890</v>
      </c>
      <c r="C124" s="87" t="s">
        <v>231</v>
      </c>
      <c r="D124" s="86">
        <v>0</v>
      </c>
      <c r="E124" s="88">
        <v>0</v>
      </c>
    </row>
    <row r="125" spans="1:5" x14ac:dyDescent="0.3">
      <c r="A125" s="85">
        <v>128383890</v>
      </c>
      <c r="B125" s="86">
        <v>128383890</v>
      </c>
      <c r="C125" s="87" t="s">
        <v>232</v>
      </c>
      <c r="D125" s="86">
        <v>0</v>
      </c>
      <c r="E125" s="88">
        <v>0</v>
      </c>
    </row>
    <row r="126" spans="1:5" x14ac:dyDescent="0.3">
      <c r="A126" s="85">
        <v>128383890</v>
      </c>
      <c r="B126" s="86">
        <v>128383890</v>
      </c>
      <c r="C126" s="87" t="s">
        <v>233</v>
      </c>
      <c r="D126" s="86">
        <v>0</v>
      </c>
      <c r="E126" s="88">
        <v>0</v>
      </c>
    </row>
    <row r="127" spans="1:5" x14ac:dyDescent="0.3">
      <c r="A127" s="85">
        <v>0</v>
      </c>
      <c r="B127" s="86">
        <v>75378300</v>
      </c>
      <c r="C127" s="87" t="s">
        <v>443</v>
      </c>
      <c r="D127" s="86">
        <v>3954772661</v>
      </c>
      <c r="E127" s="88">
        <v>3879394361</v>
      </c>
    </row>
    <row r="128" spans="1:5" x14ac:dyDescent="0.3">
      <c r="A128" s="85">
        <v>0</v>
      </c>
      <c r="B128" s="86">
        <v>75218300</v>
      </c>
      <c r="C128" s="87" t="s">
        <v>444</v>
      </c>
      <c r="D128" s="86">
        <v>3898725300</v>
      </c>
      <c r="E128" s="88">
        <v>3823507000</v>
      </c>
    </row>
    <row r="129" spans="1:5" x14ac:dyDescent="0.3">
      <c r="A129" s="85">
        <v>0</v>
      </c>
      <c r="B129" s="86">
        <v>550000</v>
      </c>
      <c r="C129" s="87" t="s">
        <v>445</v>
      </c>
      <c r="D129" s="86">
        <v>124300000</v>
      </c>
      <c r="E129" s="88">
        <v>123750000</v>
      </c>
    </row>
    <row r="130" spans="1:5" x14ac:dyDescent="0.3">
      <c r="A130" s="85">
        <v>0</v>
      </c>
      <c r="B130" s="86">
        <v>74668300</v>
      </c>
      <c r="C130" s="87" t="s">
        <v>446</v>
      </c>
      <c r="D130" s="86">
        <v>3774425300</v>
      </c>
      <c r="E130" s="88">
        <v>3699757000</v>
      </c>
    </row>
    <row r="131" spans="1:5" x14ac:dyDescent="0.3">
      <c r="A131" s="85">
        <v>0</v>
      </c>
      <c r="B131" s="86">
        <v>160000</v>
      </c>
      <c r="C131" s="87" t="s">
        <v>447</v>
      </c>
      <c r="D131" s="86">
        <v>56047361</v>
      </c>
      <c r="E131" s="88">
        <v>55887361</v>
      </c>
    </row>
    <row r="132" spans="1:5" x14ac:dyDescent="0.3">
      <c r="A132" s="85">
        <v>0</v>
      </c>
      <c r="B132" s="86">
        <v>160000</v>
      </c>
      <c r="C132" s="87" t="s">
        <v>448</v>
      </c>
      <c r="D132" s="86">
        <v>56047361</v>
      </c>
      <c r="E132" s="88">
        <v>55887361</v>
      </c>
    </row>
    <row r="133" spans="1:5" x14ac:dyDescent="0.3">
      <c r="A133" s="85">
        <v>0</v>
      </c>
      <c r="B133" s="86">
        <v>5640600</v>
      </c>
      <c r="C133" s="87" t="s">
        <v>234</v>
      </c>
      <c r="D133" s="86">
        <v>2645645524</v>
      </c>
      <c r="E133" s="88">
        <v>2640004924</v>
      </c>
    </row>
    <row r="134" spans="1:5" x14ac:dyDescent="0.3">
      <c r="A134" s="85">
        <v>0</v>
      </c>
      <c r="B134" s="86">
        <v>0</v>
      </c>
      <c r="C134" s="87" t="s">
        <v>449</v>
      </c>
      <c r="D134" s="86">
        <v>1628995620</v>
      </c>
      <c r="E134" s="88">
        <v>1628995620</v>
      </c>
    </row>
    <row r="135" spans="1:5" x14ac:dyDescent="0.3">
      <c r="A135" s="85">
        <v>0</v>
      </c>
      <c r="B135" s="86">
        <v>0</v>
      </c>
      <c r="C135" s="87" t="s">
        <v>450</v>
      </c>
      <c r="D135" s="86">
        <v>10000000</v>
      </c>
      <c r="E135" s="88">
        <v>10000000</v>
      </c>
    </row>
    <row r="136" spans="1:5" x14ac:dyDescent="0.3">
      <c r="A136" s="85">
        <v>0</v>
      </c>
      <c r="B136" s="86">
        <v>0</v>
      </c>
      <c r="C136" s="87" t="s">
        <v>451</v>
      </c>
      <c r="D136" s="86">
        <v>88995620</v>
      </c>
      <c r="E136" s="88">
        <v>88995620</v>
      </c>
    </row>
    <row r="137" spans="1:5" x14ac:dyDescent="0.3">
      <c r="A137" s="85">
        <v>0</v>
      </c>
      <c r="B137" s="86">
        <v>0</v>
      </c>
      <c r="C137" s="87" t="s">
        <v>452</v>
      </c>
      <c r="D137" s="86">
        <v>1530000000</v>
      </c>
      <c r="E137" s="88">
        <v>1530000000</v>
      </c>
    </row>
    <row r="138" spans="1:5" x14ac:dyDescent="0.3">
      <c r="A138" s="85">
        <v>0</v>
      </c>
      <c r="B138" s="86">
        <v>0</v>
      </c>
      <c r="C138" s="87" t="s">
        <v>235</v>
      </c>
      <c r="D138" s="86">
        <v>346333404</v>
      </c>
      <c r="E138" s="88">
        <v>346333404</v>
      </c>
    </row>
    <row r="139" spans="1:5" x14ac:dyDescent="0.3">
      <c r="A139" s="85">
        <v>0</v>
      </c>
      <c r="B139" s="86">
        <v>0</v>
      </c>
      <c r="C139" s="87" t="s">
        <v>236</v>
      </c>
      <c r="D139" s="86">
        <v>721000</v>
      </c>
      <c r="E139" s="88">
        <v>721000</v>
      </c>
    </row>
    <row r="140" spans="1:5" x14ac:dyDescent="0.3">
      <c r="A140" s="85">
        <v>0</v>
      </c>
      <c r="B140" s="86">
        <v>0</v>
      </c>
      <c r="C140" s="87" t="s">
        <v>237</v>
      </c>
      <c r="D140" s="86">
        <v>345612404</v>
      </c>
      <c r="E140" s="88">
        <v>345612404</v>
      </c>
    </row>
    <row r="141" spans="1:5" x14ac:dyDescent="0.3">
      <c r="A141" s="85">
        <v>0</v>
      </c>
      <c r="B141" s="86">
        <v>5640600</v>
      </c>
      <c r="C141" s="87" t="s">
        <v>453</v>
      </c>
      <c r="D141" s="86">
        <v>670316500</v>
      </c>
      <c r="E141" s="88">
        <v>664675900</v>
      </c>
    </row>
    <row r="142" spans="1:5" x14ac:dyDescent="0.3">
      <c r="A142" s="85">
        <v>0</v>
      </c>
      <c r="B142" s="86">
        <v>5640600</v>
      </c>
      <c r="C142" s="87" t="s">
        <v>454</v>
      </c>
      <c r="D142" s="86">
        <v>601758500</v>
      </c>
      <c r="E142" s="88">
        <v>596117900</v>
      </c>
    </row>
    <row r="143" spans="1:5" x14ac:dyDescent="0.3">
      <c r="A143" s="85">
        <v>0</v>
      </c>
      <c r="B143" s="86">
        <v>0</v>
      </c>
      <c r="C143" s="87" t="s">
        <v>455</v>
      </c>
      <c r="D143" s="86">
        <v>53558000</v>
      </c>
      <c r="E143" s="88">
        <v>53558000</v>
      </c>
    </row>
    <row r="144" spans="1:5" x14ac:dyDescent="0.3">
      <c r="A144" s="85">
        <v>0</v>
      </c>
      <c r="B144" s="86">
        <v>0</v>
      </c>
      <c r="C144" s="87" t="s">
        <v>456</v>
      </c>
      <c r="D144" s="86">
        <v>15000000</v>
      </c>
      <c r="E144" s="88">
        <v>15000000</v>
      </c>
    </row>
    <row r="145" spans="1:5" x14ac:dyDescent="0.3">
      <c r="A145" s="85">
        <v>0</v>
      </c>
      <c r="B145" s="86">
        <v>30000</v>
      </c>
      <c r="C145" s="87" t="s">
        <v>457</v>
      </c>
      <c r="D145" s="86">
        <v>105170610</v>
      </c>
      <c r="E145" s="88">
        <v>105140610</v>
      </c>
    </row>
    <row r="146" spans="1:5" x14ac:dyDescent="0.3">
      <c r="A146" s="85">
        <v>0</v>
      </c>
      <c r="B146" s="86">
        <v>30000</v>
      </c>
      <c r="C146" s="87" t="s">
        <v>458</v>
      </c>
      <c r="D146" s="86">
        <v>16160000</v>
      </c>
      <c r="E146" s="88">
        <v>16130000</v>
      </c>
    </row>
    <row r="147" spans="1:5" x14ac:dyDescent="0.3">
      <c r="A147" s="85">
        <v>0</v>
      </c>
      <c r="B147" s="86">
        <v>30000</v>
      </c>
      <c r="C147" s="87" t="s">
        <v>459</v>
      </c>
      <c r="D147" s="86">
        <v>16160000</v>
      </c>
      <c r="E147" s="88">
        <v>16130000</v>
      </c>
    </row>
    <row r="148" spans="1:5" x14ac:dyDescent="0.3">
      <c r="A148" s="85">
        <v>0</v>
      </c>
      <c r="B148" s="86">
        <v>0</v>
      </c>
      <c r="C148" s="87" t="s">
        <v>460</v>
      </c>
      <c r="D148" s="86">
        <v>84860610</v>
      </c>
      <c r="E148" s="88">
        <v>84860610</v>
      </c>
    </row>
    <row r="149" spans="1:5" x14ac:dyDescent="0.3">
      <c r="A149" s="85">
        <v>0</v>
      </c>
      <c r="B149" s="86">
        <v>0</v>
      </c>
      <c r="C149" s="87" t="s">
        <v>461</v>
      </c>
      <c r="D149" s="86">
        <v>1762000</v>
      </c>
      <c r="E149" s="88">
        <v>1762000</v>
      </c>
    </row>
    <row r="150" spans="1:5" x14ac:dyDescent="0.3">
      <c r="A150" s="85">
        <v>0</v>
      </c>
      <c r="B150" s="86">
        <v>0</v>
      </c>
      <c r="C150" s="87" t="s">
        <v>462</v>
      </c>
      <c r="D150" s="86">
        <v>83098610</v>
      </c>
      <c r="E150" s="88">
        <v>83098610</v>
      </c>
    </row>
    <row r="151" spans="1:5" x14ac:dyDescent="0.3">
      <c r="A151" s="85">
        <v>0</v>
      </c>
      <c r="B151" s="86">
        <v>0</v>
      </c>
      <c r="C151" s="87" t="s">
        <v>463</v>
      </c>
      <c r="D151" s="86">
        <v>4150000</v>
      </c>
      <c r="E151" s="88">
        <v>4150000</v>
      </c>
    </row>
    <row r="152" spans="1:5" x14ac:dyDescent="0.3">
      <c r="A152" s="85">
        <v>0</v>
      </c>
      <c r="B152" s="86">
        <v>0</v>
      </c>
      <c r="C152" s="87" t="s">
        <v>464</v>
      </c>
      <c r="D152" s="86">
        <v>1650000</v>
      </c>
      <c r="E152" s="88">
        <v>1650000</v>
      </c>
    </row>
    <row r="153" spans="1:5" x14ac:dyDescent="0.3">
      <c r="A153" s="85">
        <v>0</v>
      </c>
      <c r="B153" s="86">
        <v>0</v>
      </c>
      <c r="C153" s="87" t="s">
        <v>465</v>
      </c>
      <c r="D153" s="86">
        <v>2500000</v>
      </c>
      <c r="E153" s="88">
        <v>2500000</v>
      </c>
    </row>
    <row r="154" spans="1:5" x14ac:dyDescent="0.3">
      <c r="A154" s="85">
        <v>0</v>
      </c>
      <c r="B154" s="86">
        <v>0</v>
      </c>
      <c r="C154" s="87" t="s">
        <v>239</v>
      </c>
      <c r="D154" s="86">
        <v>138392305</v>
      </c>
      <c r="E154" s="88">
        <v>138392305</v>
      </c>
    </row>
    <row r="155" spans="1:5" x14ac:dyDescent="0.3">
      <c r="A155" s="85">
        <v>0</v>
      </c>
      <c r="B155" s="86">
        <v>0</v>
      </c>
      <c r="C155" s="87" t="s">
        <v>240</v>
      </c>
      <c r="D155" s="86">
        <v>123763890</v>
      </c>
      <c r="E155" s="88">
        <v>123763890</v>
      </c>
    </row>
    <row r="156" spans="1:5" x14ac:dyDescent="0.3">
      <c r="A156" s="85">
        <v>0</v>
      </c>
      <c r="B156" s="86">
        <v>0</v>
      </c>
      <c r="C156" s="87" t="s">
        <v>241</v>
      </c>
      <c r="D156" s="86">
        <v>123763890</v>
      </c>
      <c r="E156" s="88">
        <v>123763890</v>
      </c>
    </row>
    <row r="157" spans="1:5" x14ac:dyDescent="0.3">
      <c r="A157" s="85">
        <v>0</v>
      </c>
      <c r="B157" s="86">
        <v>0</v>
      </c>
      <c r="C157" s="87" t="s">
        <v>242</v>
      </c>
      <c r="D157" s="86">
        <v>14628415</v>
      </c>
      <c r="E157" s="88">
        <v>14628415</v>
      </c>
    </row>
    <row r="158" spans="1:5" x14ac:dyDescent="0.3">
      <c r="A158" s="85">
        <v>0</v>
      </c>
      <c r="B158" s="86">
        <v>0</v>
      </c>
      <c r="C158" s="87" t="s">
        <v>243</v>
      </c>
      <c r="D158" s="86">
        <v>14628415</v>
      </c>
      <c r="E158" s="88">
        <v>14628415</v>
      </c>
    </row>
    <row r="159" spans="1:5" x14ac:dyDescent="0.3">
      <c r="A159" s="85">
        <v>0</v>
      </c>
      <c r="B159" s="86">
        <v>0</v>
      </c>
      <c r="C159" s="87" t="s">
        <v>247</v>
      </c>
      <c r="D159" s="86">
        <v>128410677</v>
      </c>
      <c r="E159" s="88">
        <v>128410677</v>
      </c>
    </row>
    <row r="160" spans="1:5" x14ac:dyDescent="0.3">
      <c r="A160" s="85">
        <v>0</v>
      </c>
      <c r="B160" s="86">
        <v>0</v>
      </c>
      <c r="C160" s="87" t="s">
        <v>248</v>
      </c>
      <c r="D160" s="86">
        <v>128410677</v>
      </c>
      <c r="E160" s="88">
        <v>128410677</v>
      </c>
    </row>
    <row r="161" spans="1:5" x14ac:dyDescent="0.3">
      <c r="A161" s="85">
        <v>0</v>
      </c>
      <c r="B161" s="86">
        <v>0</v>
      </c>
      <c r="C161" s="87" t="s">
        <v>249</v>
      </c>
      <c r="D161" s="86">
        <v>128410677</v>
      </c>
      <c r="E161" s="88">
        <v>128410677</v>
      </c>
    </row>
    <row r="162" spans="1:5" x14ac:dyDescent="0.3">
      <c r="A162" s="85">
        <v>356192950</v>
      </c>
      <c r="B162" s="86">
        <v>356192950</v>
      </c>
      <c r="C162" s="87" t="s">
        <v>250</v>
      </c>
      <c r="D162" s="86">
        <v>0</v>
      </c>
      <c r="E162" s="88">
        <v>0</v>
      </c>
    </row>
    <row r="163" spans="1:5" x14ac:dyDescent="0.3">
      <c r="A163" s="85">
        <v>356192950</v>
      </c>
      <c r="B163" s="86">
        <v>356192950</v>
      </c>
      <c r="C163" s="87" t="s">
        <v>251</v>
      </c>
      <c r="D163" s="86">
        <v>0</v>
      </c>
      <c r="E163" s="88">
        <v>0</v>
      </c>
    </row>
    <row r="164" spans="1:5" x14ac:dyDescent="0.3">
      <c r="A164" s="85">
        <v>356192950</v>
      </c>
      <c r="B164" s="86">
        <v>356192950</v>
      </c>
      <c r="C164" s="87" t="s">
        <v>252</v>
      </c>
      <c r="D164" s="86">
        <v>0</v>
      </c>
      <c r="E164" s="88">
        <v>0</v>
      </c>
    </row>
    <row r="165" spans="1:5" x14ac:dyDescent="0.3">
      <c r="A165" s="85">
        <v>6791974752</v>
      </c>
      <c r="B165" s="86">
        <v>6875055332</v>
      </c>
      <c r="C165" s="87" t="s">
        <v>208</v>
      </c>
      <c r="D165" s="86">
        <v>6974423457</v>
      </c>
      <c r="E165" s="88">
        <v>6891342877</v>
      </c>
    </row>
    <row r="166" spans="1:5" ht="17.25" thickBot="1" x14ac:dyDescent="0.35">
      <c r="A166" s="89">
        <v>23265493803</v>
      </c>
      <c r="B166" s="90">
        <v>46090433784</v>
      </c>
      <c r="C166" s="91" t="s">
        <v>253</v>
      </c>
      <c r="D166" s="90">
        <v>46090433784</v>
      </c>
      <c r="E166" s="92">
        <v>23265493803</v>
      </c>
    </row>
  </sheetData>
  <sheetProtection password="CC3D" sheet="1" objects="1" scenarios="1"/>
  <mergeCells count="1">
    <mergeCell ref="A1:E1"/>
  </mergeCells>
  <phoneticPr fontId="19" type="noConversion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opLeftCell="A116" workbookViewId="0">
      <selection activeCell="A151" sqref="A151"/>
    </sheetView>
  </sheetViews>
  <sheetFormatPr defaultRowHeight="16.5" x14ac:dyDescent="0.3"/>
  <cols>
    <col min="1" max="1" width="19.375" customWidth="1"/>
    <col min="2" max="2" width="18.75" customWidth="1"/>
    <col min="3" max="3" width="20.125" customWidth="1"/>
    <col min="4" max="6" width="11.75" style="93" customWidth="1"/>
    <col min="7" max="7" width="12.375" style="93" customWidth="1"/>
    <col min="8" max="9" width="11.75" style="93" customWidth="1"/>
  </cols>
  <sheetData>
    <row r="1" spans="1:9" ht="28.5" customHeight="1" x14ac:dyDescent="0.3">
      <c r="A1" s="104" t="s">
        <v>466</v>
      </c>
      <c r="B1" s="104"/>
      <c r="C1" s="104"/>
      <c r="D1" s="104"/>
      <c r="E1" s="104"/>
      <c r="F1" s="104"/>
      <c r="G1" s="104"/>
      <c r="H1" s="104"/>
      <c r="I1" s="104"/>
    </row>
    <row r="2" spans="1:9" ht="13.5" customHeight="1" x14ac:dyDescent="0.3">
      <c r="A2" s="105" t="s">
        <v>342</v>
      </c>
      <c r="B2" s="113"/>
      <c r="C2" s="113"/>
      <c r="D2" s="113"/>
      <c r="E2" s="113"/>
      <c r="F2" s="113"/>
      <c r="G2" s="113"/>
      <c r="H2" s="113"/>
      <c r="I2" s="113"/>
    </row>
    <row r="3" spans="1:9" ht="13.5" customHeight="1" x14ac:dyDescent="0.3">
      <c r="A3" s="105" t="s">
        <v>467</v>
      </c>
      <c r="B3" s="113"/>
      <c r="C3" s="113"/>
      <c r="D3" s="113"/>
      <c r="E3" s="113"/>
      <c r="F3" s="113"/>
      <c r="G3" s="113"/>
      <c r="H3" s="113"/>
      <c r="I3" s="113"/>
    </row>
    <row r="4" spans="1:9" ht="12.75" customHeight="1" thickBot="1" x14ac:dyDescent="0.35">
      <c r="I4" t="s">
        <v>344</v>
      </c>
    </row>
    <row r="5" spans="1:9" ht="19.5" customHeight="1" x14ac:dyDescent="0.3">
      <c r="A5" s="18" t="s">
        <v>0</v>
      </c>
      <c r="B5" s="19" t="s">
        <v>1</v>
      </c>
      <c r="C5" s="19" t="s">
        <v>2</v>
      </c>
      <c r="D5" s="74" t="s">
        <v>468</v>
      </c>
      <c r="E5" s="74" t="s">
        <v>469</v>
      </c>
      <c r="F5" s="74" t="s">
        <v>470</v>
      </c>
      <c r="G5" s="74" t="s">
        <v>471</v>
      </c>
      <c r="H5" s="74" t="s">
        <v>5</v>
      </c>
      <c r="I5" s="75" t="s">
        <v>6</v>
      </c>
    </row>
    <row r="6" spans="1:9" ht="19.5" customHeight="1" x14ac:dyDescent="0.3">
      <c r="A6" s="1" t="s">
        <v>259</v>
      </c>
      <c r="B6" s="2" t="s">
        <v>8</v>
      </c>
      <c r="C6" s="2" t="s">
        <v>8</v>
      </c>
      <c r="D6" s="3"/>
      <c r="E6" s="3">
        <f>SUM(E7,E10)</f>
        <v>3879394361</v>
      </c>
      <c r="F6" s="3" t="s">
        <v>9</v>
      </c>
      <c r="G6" s="3">
        <v>3886000000</v>
      </c>
      <c r="H6" s="3">
        <v>3879394361</v>
      </c>
      <c r="I6" s="76">
        <f t="shared" ref="I6:I51" si="0">H6-G6</f>
        <v>-6605639</v>
      </c>
    </row>
    <row r="7" spans="1:9" ht="19.5" customHeight="1" x14ac:dyDescent="0.3">
      <c r="A7" s="1" t="s">
        <v>8</v>
      </c>
      <c r="B7" s="2" t="s">
        <v>260</v>
      </c>
      <c r="C7" s="2" t="s">
        <v>8</v>
      </c>
      <c r="D7" s="3" t="s">
        <v>9</v>
      </c>
      <c r="E7" s="3">
        <f>SUM(E8:E9)</f>
        <v>3823507000</v>
      </c>
      <c r="F7" s="3" t="s">
        <v>9</v>
      </c>
      <c r="G7" s="3">
        <v>3812000000</v>
      </c>
      <c r="H7" s="3">
        <v>3823507000</v>
      </c>
      <c r="I7" s="76">
        <f t="shared" si="0"/>
        <v>11507000</v>
      </c>
    </row>
    <row r="8" spans="1:9" ht="19.5" customHeight="1" x14ac:dyDescent="0.3">
      <c r="A8" s="1" t="s">
        <v>8</v>
      </c>
      <c r="B8" s="2" t="s">
        <v>8</v>
      </c>
      <c r="C8" s="2" t="s">
        <v>261</v>
      </c>
      <c r="D8" s="3" t="s">
        <v>9</v>
      </c>
      <c r="E8" s="3">
        <v>123750000</v>
      </c>
      <c r="F8" s="3" t="s">
        <v>9</v>
      </c>
      <c r="G8" s="3">
        <v>123000000</v>
      </c>
      <c r="H8" s="3">
        <v>123750000</v>
      </c>
      <c r="I8" s="76">
        <f t="shared" si="0"/>
        <v>750000</v>
      </c>
    </row>
    <row r="9" spans="1:9" ht="19.5" customHeight="1" x14ac:dyDescent="0.3">
      <c r="A9" s="1" t="s">
        <v>8</v>
      </c>
      <c r="B9" s="2" t="s">
        <v>8</v>
      </c>
      <c r="C9" s="2" t="s">
        <v>262</v>
      </c>
      <c r="D9" s="3" t="s">
        <v>9</v>
      </c>
      <c r="E9" s="3">
        <v>3699757000</v>
      </c>
      <c r="F9" s="3" t="s">
        <v>9</v>
      </c>
      <c r="G9" s="3">
        <v>3689000000</v>
      </c>
      <c r="H9" s="3">
        <v>3699757000</v>
      </c>
      <c r="I9" s="76">
        <f t="shared" si="0"/>
        <v>10757000</v>
      </c>
    </row>
    <row r="10" spans="1:9" ht="19.5" customHeight="1" x14ac:dyDescent="0.3">
      <c r="A10" s="1" t="s">
        <v>8</v>
      </c>
      <c r="B10" s="2" t="s">
        <v>263</v>
      </c>
      <c r="C10" s="2" t="s">
        <v>8</v>
      </c>
      <c r="D10" s="3" t="s">
        <v>9</v>
      </c>
      <c r="E10" s="3">
        <f>E11</f>
        <v>55887361</v>
      </c>
      <c r="F10" s="3" t="s">
        <v>9</v>
      </c>
      <c r="G10" s="3">
        <v>74000000</v>
      </c>
      <c r="H10" s="3">
        <v>55887361</v>
      </c>
      <c r="I10" s="76">
        <f t="shared" si="0"/>
        <v>-18112639</v>
      </c>
    </row>
    <row r="11" spans="1:9" ht="19.5" customHeight="1" x14ac:dyDescent="0.3">
      <c r="A11" s="1" t="s">
        <v>8</v>
      </c>
      <c r="B11" s="2" t="s">
        <v>8</v>
      </c>
      <c r="C11" s="2" t="s">
        <v>264</v>
      </c>
      <c r="D11" s="3" t="s">
        <v>9</v>
      </c>
      <c r="E11" s="3">
        <v>55887361</v>
      </c>
      <c r="F11" s="3" t="s">
        <v>9</v>
      </c>
      <c r="G11" s="3">
        <v>74000000</v>
      </c>
      <c r="H11" s="3">
        <v>55887361</v>
      </c>
      <c r="I11" s="76">
        <f t="shared" si="0"/>
        <v>-18112639</v>
      </c>
    </row>
    <row r="12" spans="1:9" ht="19.5" customHeight="1" x14ac:dyDescent="0.3">
      <c r="A12" s="1" t="s">
        <v>7</v>
      </c>
      <c r="B12" s="2" t="s">
        <v>8</v>
      </c>
      <c r="C12" s="2" t="s">
        <v>8</v>
      </c>
      <c r="D12" s="3">
        <f>D16</f>
        <v>1076094269</v>
      </c>
      <c r="E12" s="3">
        <f>SUM(E13,E16,E20)</f>
        <v>1110004924</v>
      </c>
      <c r="F12" s="3" t="s">
        <v>9</v>
      </c>
      <c r="G12" s="3">
        <v>2090000000</v>
      </c>
      <c r="H12" s="3">
        <v>2087103573</v>
      </c>
      <c r="I12" s="76">
        <f t="shared" si="0"/>
        <v>-2896427</v>
      </c>
    </row>
    <row r="13" spans="1:9" ht="19.5" customHeight="1" x14ac:dyDescent="0.3">
      <c r="A13" s="1"/>
      <c r="B13" s="2" t="s">
        <v>472</v>
      </c>
      <c r="C13" s="2"/>
      <c r="D13" s="3"/>
      <c r="E13" s="3">
        <f>SUM(E14:E15)</f>
        <v>98995620</v>
      </c>
      <c r="F13" s="3">
        <v>99995620</v>
      </c>
      <c r="G13" s="3">
        <v>0</v>
      </c>
      <c r="H13" s="3">
        <v>0</v>
      </c>
      <c r="I13" s="76">
        <f t="shared" si="0"/>
        <v>0</v>
      </c>
    </row>
    <row r="14" spans="1:9" ht="19.5" customHeight="1" x14ac:dyDescent="0.3">
      <c r="A14" s="1"/>
      <c r="B14" s="2"/>
      <c r="C14" s="2" t="s">
        <v>473</v>
      </c>
      <c r="D14" s="3"/>
      <c r="E14" s="3">
        <v>10000000</v>
      </c>
      <c r="F14" s="3">
        <v>10000000</v>
      </c>
      <c r="G14" s="3">
        <v>0</v>
      </c>
      <c r="H14" s="3">
        <v>0</v>
      </c>
      <c r="I14" s="76">
        <f t="shared" si="0"/>
        <v>0</v>
      </c>
    </row>
    <row r="15" spans="1:9" ht="19.5" customHeight="1" x14ac:dyDescent="0.3">
      <c r="A15" s="1"/>
      <c r="B15" s="2"/>
      <c r="C15" s="2" t="s">
        <v>474</v>
      </c>
      <c r="D15" s="3"/>
      <c r="E15" s="3">
        <v>88995620</v>
      </c>
      <c r="F15" s="3">
        <v>88995620</v>
      </c>
      <c r="G15" s="3">
        <v>0</v>
      </c>
      <c r="H15" s="3">
        <v>0</v>
      </c>
      <c r="I15" s="76">
        <f t="shared" si="0"/>
        <v>0</v>
      </c>
    </row>
    <row r="16" spans="1:9" ht="19.5" customHeight="1" x14ac:dyDescent="0.3">
      <c r="A16" s="1" t="s">
        <v>8</v>
      </c>
      <c r="B16" s="2" t="s">
        <v>10</v>
      </c>
      <c r="C16" s="2" t="s">
        <v>8</v>
      </c>
      <c r="D16" s="3">
        <f>SUM(D17:D19)</f>
        <v>1076094269</v>
      </c>
      <c r="E16" s="3">
        <f>SUM(E17:E19)</f>
        <v>346333404</v>
      </c>
      <c r="F16" s="3" t="s">
        <v>9</v>
      </c>
      <c r="G16" s="3">
        <v>1435000000</v>
      </c>
      <c r="H16" s="3">
        <v>1422427673</v>
      </c>
      <c r="I16" s="76">
        <f t="shared" si="0"/>
        <v>-12572327</v>
      </c>
    </row>
    <row r="17" spans="1:9" ht="19.5" customHeight="1" x14ac:dyDescent="0.3">
      <c r="A17" s="1" t="s">
        <v>8</v>
      </c>
      <c r="B17" s="2" t="s">
        <v>8</v>
      </c>
      <c r="C17" s="2" t="s">
        <v>11</v>
      </c>
      <c r="D17" s="3">
        <v>30400000</v>
      </c>
      <c r="E17" s="3">
        <v>721000</v>
      </c>
      <c r="F17" s="3" t="s">
        <v>9</v>
      </c>
      <c r="G17" s="3">
        <v>55000000</v>
      </c>
      <c r="H17" s="3">
        <v>31121000</v>
      </c>
      <c r="I17" s="76">
        <f t="shared" si="0"/>
        <v>-23879000</v>
      </c>
    </row>
    <row r="18" spans="1:9" ht="19.5" customHeight="1" x14ac:dyDescent="0.3">
      <c r="A18" s="1" t="s">
        <v>8</v>
      </c>
      <c r="B18" s="2" t="s">
        <v>8</v>
      </c>
      <c r="C18" s="2" t="s">
        <v>12</v>
      </c>
      <c r="D18" s="3">
        <v>1035694269</v>
      </c>
      <c r="E18" s="3">
        <v>345612404</v>
      </c>
      <c r="F18" s="3" t="s">
        <v>9</v>
      </c>
      <c r="G18" s="3">
        <v>1370000000</v>
      </c>
      <c r="H18" s="3">
        <v>1381306673</v>
      </c>
      <c r="I18" s="76">
        <f t="shared" si="0"/>
        <v>11306673</v>
      </c>
    </row>
    <row r="19" spans="1:9" ht="19.5" customHeight="1" x14ac:dyDescent="0.3">
      <c r="A19" s="1" t="s">
        <v>8</v>
      </c>
      <c r="B19" s="2" t="s">
        <v>8</v>
      </c>
      <c r="C19" s="2" t="s">
        <v>13</v>
      </c>
      <c r="D19" s="3">
        <v>10000000</v>
      </c>
      <c r="E19" s="3" t="s">
        <v>9</v>
      </c>
      <c r="F19" s="3" t="s">
        <v>9</v>
      </c>
      <c r="G19" s="3">
        <v>10000000</v>
      </c>
      <c r="H19" s="3">
        <v>10000000</v>
      </c>
      <c r="I19" s="76">
        <f t="shared" si="0"/>
        <v>0</v>
      </c>
    </row>
    <row r="20" spans="1:9" ht="19.5" customHeight="1" x14ac:dyDescent="0.3">
      <c r="A20" s="1" t="s">
        <v>8</v>
      </c>
      <c r="B20" s="2" t="s">
        <v>269</v>
      </c>
      <c r="C20" s="2" t="s">
        <v>8</v>
      </c>
      <c r="D20" s="3" t="s">
        <v>9</v>
      </c>
      <c r="E20" s="3">
        <f>SUM(E21:E23)</f>
        <v>664675900</v>
      </c>
      <c r="F20" s="3" t="s">
        <v>9</v>
      </c>
      <c r="G20" s="3">
        <v>655000000</v>
      </c>
      <c r="H20" s="3">
        <v>664675900</v>
      </c>
      <c r="I20" s="76">
        <f t="shared" si="0"/>
        <v>9675900</v>
      </c>
    </row>
    <row r="21" spans="1:9" ht="19.5" customHeight="1" x14ac:dyDescent="0.3">
      <c r="A21" s="1" t="s">
        <v>8</v>
      </c>
      <c r="B21" s="2" t="s">
        <v>8</v>
      </c>
      <c r="C21" s="2" t="s">
        <v>270</v>
      </c>
      <c r="D21" s="3" t="s">
        <v>9</v>
      </c>
      <c r="E21" s="3">
        <v>596117900</v>
      </c>
      <c r="F21" s="3" t="s">
        <v>9</v>
      </c>
      <c r="G21" s="3">
        <v>600000000</v>
      </c>
      <c r="H21" s="3">
        <v>596117900</v>
      </c>
      <c r="I21" s="76">
        <f t="shared" si="0"/>
        <v>-3882100</v>
      </c>
    </row>
    <row r="22" spans="1:9" ht="19.5" customHeight="1" x14ac:dyDescent="0.3">
      <c r="A22" s="1" t="s">
        <v>8</v>
      </c>
      <c r="B22" s="2" t="s">
        <v>8</v>
      </c>
      <c r="C22" s="2" t="s">
        <v>271</v>
      </c>
      <c r="D22" s="3" t="s">
        <v>9</v>
      </c>
      <c r="E22" s="3">
        <v>53558000</v>
      </c>
      <c r="F22" s="3" t="s">
        <v>9</v>
      </c>
      <c r="G22" s="3">
        <v>55000000</v>
      </c>
      <c r="H22" s="3">
        <v>53558000</v>
      </c>
      <c r="I22" s="76">
        <f t="shared" si="0"/>
        <v>-1442000</v>
      </c>
    </row>
    <row r="23" spans="1:9" ht="19.5" customHeight="1" x14ac:dyDescent="0.3">
      <c r="A23" s="1" t="s">
        <v>8</v>
      </c>
      <c r="B23" s="2" t="s">
        <v>8</v>
      </c>
      <c r="C23" s="2" t="s">
        <v>272</v>
      </c>
      <c r="D23" s="3" t="s">
        <v>9</v>
      </c>
      <c r="E23" s="3">
        <v>15000000</v>
      </c>
      <c r="F23" s="3" t="s">
        <v>9</v>
      </c>
      <c r="G23" s="3">
        <v>0</v>
      </c>
      <c r="H23" s="3">
        <v>15000000</v>
      </c>
      <c r="I23" s="76">
        <f t="shared" si="0"/>
        <v>15000000</v>
      </c>
    </row>
    <row r="24" spans="1:9" ht="19.5" customHeight="1" x14ac:dyDescent="0.3">
      <c r="A24" s="1" t="s">
        <v>273</v>
      </c>
      <c r="B24" s="2" t="s">
        <v>8</v>
      </c>
      <c r="C24" s="2" t="s">
        <v>8</v>
      </c>
      <c r="D24" s="3" t="s">
        <v>9</v>
      </c>
      <c r="E24" s="3">
        <f>SUM(E25,E27,E30)</f>
        <v>105140610</v>
      </c>
      <c r="F24" s="3" t="s">
        <v>9</v>
      </c>
      <c r="G24" s="3">
        <v>100000000</v>
      </c>
      <c r="H24" s="3">
        <v>105140610</v>
      </c>
      <c r="I24" s="76">
        <f t="shared" si="0"/>
        <v>5140610</v>
      </c>
    </row>
    <row r="25" spans="1:9" ht="19.5" customHeight="1" x14ac:dyDescent="0.3">
      <c r="A25" s="1" t="s">
        <v>8</v>
      </c>
      <c r="B25" s="2" t="s">
        <v>274</v>
      </c>
      <c r="C25" s="2" t="s">
        <v>8</v>
      </c>
      <c r="D25" s="3" t="s">
        <v>9</v>
      </c>
      <c r="E25" s="3">
        <f>E26</f>
        <v>16130000</v>
      </c>
      <c r="F25" s="3" t="s">
        <v>9</v>
      </c>
      <c r="G25" s="3">
        <v>17000000</v>
      </c>
      <c r="H25" s="3">
        <v>16130000</v>
      </c>
      <c r="I25" s="76">
        <f t="shared" si="0"/>
        <v>-870000</v>
      </c>
    </row>
    <row r="26" spans="1:9" ht="19.5" customHeight="1" x14ac:dyDescent="0.3">
      <c r="A26" s="1" t="s">
        <v>8</v>
      </c>
      <c r="B26" s="2" t="s">
        <v>8</v>
      </c>
      <c r="C26" s="2" t="s">
        <v>275</v>
      </c>
      <c r="D26" s="3" t="s">
        <v>9</v>
      </c>
      <c r="E26" s="3">
        <v>16130000</v>
      </c>
      <c r="F26" s="3" t="s">
        <v>9</v>
      </c>
      <c r="G26" s="3">
        <v>17000000</v>
      </c>
      <c r="H26" s="3">
        <v>16130000</v>
      </c>
      <c r="I26" s="76">
        <f t="shared" si="0"/>
        <v>-870000</v>
      </c>
    </row>
    <row r="27" spans="1:9" ht="19.5" customHeight="1" x14ac:dyDescent="0.3">
      <c r="A27" s="1" t="s">
        <v>8</v>
      </c>
      <c r="B27" s="2" t="s">
        <v>276</v>
      </c>
      <c r="C27" s="2" t="s">
        <v>8</v>
      </c>
      <c r="D27" s="3" t="s">
        <v>9</v>
      </c>
      <c r="E27" s="3">
        <f>SUM(E28:E29)</f>
        <v>84860610</v>
      </c>
      <c r="F27" s="3" t="s">
        <v>9</v>
      </c>
      <c r="G27" s="3">
        <v>77000000</v>
      </c>
      <c r="H27" s="3">
        <v>84860610</v>
      </c>
      <c r="I27" s="76">
        <f t="shared" si="0"/>
        <v>7860610</v>
      </c>
    </row>
    <row r="28" spans="1:9" ht="19.5" customHeight="1" x14ac:dyDescent="0.3">
      <c r="A28" s="1" t="s">
        <v>8</v>
      </c>
      <c r="B28" s="2" t="s">
        <v>8</v>
      </c>
      <c r="C28" s="2" t="s">
        <v>277</v>
      </c>
      <c r="D28" s="3" t="s">
        <v>9</v>
      </c>
      <c r="E28" s="3">
        <v>1762000</v>
      </c>
      <c r="F28" s="3" t="s">
        <v>9</v>
      </c>
      <c r="G28" s="3">
        <v>2000000</v>
      </c>
      <c r="H28" s="3">
        <v>1762000</v>
      </c>
      <c r="I28" s="76">
        <f t="shared" si="0"/>
        <v>-238000</v>
      </c>
    </row>
    <row r="29" spans="1:9" ht="19.5" customHeight="1" x14ac:dyDescent="0.3">
      <c r="A29" s="1" t="s">
        <v>8</v>
      </c>
      <c r="B29" s="2" t="s">
        <v>8</v>
      </c>
      <c r="C29" s="2" t="s">
        <v>278</v>
      </c>
      <c r="D29" s="3" t="s">
        <v>9</v>
      </c>
      <c r="E29" s="3">
        <v>83098610</v>
      </c>
      <c r="F29" s="3" t="s">
        <v>9</v>
      </c>
      <c r="G29" s="3">
        <v>75000000</v>
      </c>
      <c r="H29" s="3">
        <v>83098610</v>
      </c>
      <c r="I29" s="76">
        <f t="shared" si="0"/>
        <v>8098610</v>
      </c>
    </row>
    <row r="30" spans="1:9" ht="19.5" customHeight="1" x14ac:dyDescent="0.3">
      <c r="A30" s="1" t="s">
        <v>8</v>
      </c>
      <c r="B30" s="2" t="s">
        <v>279</v>
      </c>
      <c r="C30" s="2" t="s">
        <v>8</v>
      </c>
      <c r="D30" s="3" t="s">
        <v>9</v>
      </c>
      <c r="E30" s="3">
        <f>SUM(E31:E32)</f>
        <v>4150000</v>
      </c>
      <c r="F30" s="3" t="s">
        <v>9</v>
      </c>
      <c r="G30" s="3">
        <v>6000000</v>
      </c>
      <c r="H30" s="3">
        <v>4150000</v>
      </c>
      <c r="I30" s="76">
        <f t="shared" si="0"/>
        <v>-1850000</v>
      </c>
    </row>
    <row r="31" spans="1:9" ht="19.5" customHeight="1" x14ac:dyDescent="0.3">
      <c r="A31" s="1" t="s">
        <v>8</v>
      </c>
      <c r="B31" s="2" t="s">
        <v>8</v>
      </c>
      <c r="C31" s="2" t="s">
        <v>280</v>
      </c>
      <c r="D31" s="3" t="s">
        <v>9</v>
      </c>
      <c r="E31" s="3">
        <v>1650000</v>
      </c>
      <c r="F31" s="3" t="s">
        <v>9</v>
      </c>
      <c r="G31" s="3">
        <v>3000000</v>
      </c>
      <c r="H31" s="3">
        <v>1650000</v>
      </c>
      <c r="I31" s="76">
        <f t="shared" si="0"/>
        <v>-1350000</v>
      </c>
    </row>
    <row r="32" spans="1:9" ht="19.5" customHeight="1" x14ac:dyDescent="0.3">
      <c r="A32" s="1" t="s">
        <v>8</v>
      </c>
      <c r="B32" s="2" t="s">
        <v>8</v>
      </c>
      <c r="C32" s="2" t="s">
        <v>281</v>
      </c>
      <c r="D32" s="3" t="s">
        <v>9</v>
      </c>
      <c r="E32" s="3">
        <v>2500000</v>
      </c>
      <c r="F32" s="3" t="s">
        <v>9</v>
      </c>
      <c r="G32" s="3">
        <v>3000000</v>
      </c>
      <c r="H32" s="3">
        <v>2500000</v>
      </c>
      <c r="I32" s="76">
        <f t="shared" si="0"/>
        <v>-500000</v>
      </c>
    </row>
    <row r="33" spans="1:9" ht="19.5" customHeight="1" x14ac:dyDescent="0.3">
      <c r="A33" s="1" t="s">
        <v>14</v>
      </c>
      <c r="B33" s="2" t="s">
        <v>8</v>
      </c>
      <c r="C33" s="2" t="s">
        <v>8</v>
      </c>
      <c r="D33" s="3">
        <f>SUM(D34,D36,D38)</f>
        <v>86802056</v>
      </c>
      <c r="E33" s="3">
        <f>SUM(E34,E36,E38)</f>
        <v>138392305</v>
      </c>
      <c r="F33" s="3" t="s">
        <v>9</v>
      </c>
      <c r="G33" s="3">
        <v>203000000</v>
      </c>
      <c r="H33" s="3">
        <v>225194361</v>
      </c>
      <c r="I33" s="76">
        <f t="shared" si="0"/>
        <v>22194361</v>
      </c>
    </row>
    <row r="34" spans="1:9" ht="19.5" customHeight="1" x14ac:dyDescent="0.3">
      <c r="A34" s="1" t="s">
        <v>8</v>
      </c>
      <c r="B34" s="2" t="s">
        <v>15</v>
      </c>
      <c r="C34" s="2" t="s">
        <v>8</v>
      </c>
      <c r="D34" s="3">
        <f>D35</f>
        <v>71668102</v>
      </c>
      <c r="E34" s="3">
        <f>E35</f>
        <v>123763890</v>
      </c>
      <c r="F34" s="3" t="s">
        <v>9</v>
      </c>
      <c r="G34" s="3">
        <v>182000000</v>
      </c>
      <c r="H34" s="3">
        <v>195431992</v>
      </c>
      <c r="I34" s="76">
        <f t="shared" si="0"/>
        <v>13431992</v>
      </c>
    </row>
    <row r="35" spans="1:9" ht="19.5" customHeight="1" x14ac:dyDescent="0.3">
      <c r="A35" s="1" t="s">
        <v>8</v>
      </c>
      <c r="B35" s="2" t="s">
        <v>8</v>
      </c>
      <c r="C35" s="2" t="s">
        <v>16</v>
      </c>
      <c r="D35" s="3">
        <v>71668102</v>
      </c>
      <c r="E35" s="3">
        <v>123763890</v>
      </c>
      <c r="F35" s="3" t="s">
        <v>9</v>
      </c>
      <c r="G35" s="3">
        <v>182000000</v>
      </c>
      <c r="H35" s="3">
        <v>195431992</v>
      </c>
      <c r="I35" s="76">
        <f t="shared" si="0"/>
        <v>13431992</v>
      </c>
    </row>
    <row r="36" spans="1:9" ht="19.5" customHeight="1" x14ac:dyDescent="0.3">
      <c r="A36" s="1" t="s">
        <v>8</v>
      </c>
      <c r="B36" s="2" t="s">
        <v>17</v>
      </c>
      <c r="C36" s="2" t="s">
        <v>8</v>
      </c>
      <c r="D36" s="3">
        <f>D37</f>
        <v>33954</v>
      </c>
      <c r="E36" s="3">
        <f>E37</f>
        <v>14628415</v>
      </c>
      <c r="F36" s="3" t="s">
        <v>9</v>
      </c>
      <c r="G36" s="3">
        <v>7000000</v>
      </c>
      <c r="H36" s="3">
        <v>14662369</v>
      </c>
      <c r="I36" s="76">
        <f t="shared" si="0"/>
        <v>7662369</v>
      </c>
    </row>
    <row r="37" spans="1:9" ht="19.5" customHeight="1" x14ac:dyDescent="0.3">
      <c r="A37" s="1" t="s">
        <v>8</v>
      </c>
      <c r="B37" s="2" t="s">
        <v>8</v>
      </c>
      <c r="C37" s="2" t="s">
        <v>18</v>
      </c>
      <c r="D37" s="3">
        <v>33954</v>
      </c>
      <c r="E37" s="3">
        <v>14628415</v>
      </c>
      <c r="F37" s="3" t="s">
        <v>9</v>
      </c>
      <c r="G37" s="3">
        <v>7000000</v>
      </c>
      <c r="H37" s="3">
        <v>14662369</v>
      </c>
      <c r="I37" s="76">
        <f t="shared" si="0"/>
        <v>7662369</v>
      </c>
    </row>
    <row r="38" spans="1:9" ht="19.5" customHeight="1" x14ac:dyDescent="0.3">
      <c r="A38" s="1" t="s">
        <v>8</v>
      </c>
      <c r="B38" s="2" t="s">
        <v>19</v>
      </c>
      <c r="C38" s="2" t="s">
        <v>8</v>
      </c>
      <c r="D38" s="3">
        <f>D39</f>
        <v>15100000</v>
      </c>
      <c r="E38" s="3" t="s">
        <v>9</v>
      </c>
      <c r="F38" s="3" t="s">
        <v>9</v>
      </c>
      <c r="G38" s="3">
        <v>14000000</v>
      </c>
      <c r="H38" s="3">
        <v>15100000</v>
      </c>
      <c r="I38" s="76">
        <f t="shared" si="0"/>
        <v>1100000</v>
      </c>
    </row>
    <row r="39" spans="1:9" ht="19.5" customHeight="1" x14ac:dyDescent="0.3">
      <c r="A39" s="1" t="s">
        <v>8</v>
      </c>
      <c r="B39" s="2" t="s">
        <v>8</v>
      </c>
      <c r="C39" s="2" t="s">
        <v>20</v>
      </c>
      <c r="D39" s="3">
        <v>15100000</v>
      </c>
      <c r="E39" s="3" t="s">
        <v>9</v>
      </c>
      <c r="F39" s="3" t="s">
        <v>9</v>
      </c>
      <c r="G39" s="3">
        <v>14000000</v>
      </c>
      <c r="H39" s="3">
        <v>15100000</v>
      </c>
      <c r="I39" s="76">
        <f t="shared" si="0"/>
        <v>1100000</v>
      </c>
    </row>
    <row r="40" spans="1:9" ht="19.5" customHeight="1" x14ac:dyDescent="0.3">
      <c r="A40" s="1" t="s">
        <v>282</v>
      </c>
      <c r="B40" s="2" t="s">
        <v>8</v>
      </c>
      <c r="C40" s="2" t="s">
        <v>8</v>
      </c>
      <c r="D40" s="3" t="s">
        <v>9</v>
      </c>
      <c r="E40" s="3">
        <f>E41</f>
        <v>1565913493</v>
      </c>
      <c r="F40" s="3" t="s">
        <v>9</v>
      </c>
      <c r="G40" s="3">
        <v>3606000000</v>
      </c>
      <c r="H40" s="3">
        <v>1565913493</v>
      </c>
      <c r="I40" s="76">
        <f t="shared" si="0"/>
        <v>-2040086507</v>
      </c>
    </row>
    <row r="41" spans="1:9" ht="19.5" customHeight="1" x14ac:dyDescent="0.3">
      <c r="A41" s="1" t="s">
        <v>8</v>
      </c>
      <c r="B41" s="2" t="s">
        <v>283</v>
      </c>
      <c r="C41" s="2" t="s">
        <v>8</v>
      </c>
      <c r="D41" s="3" t="s">
        <v>9</v>
      </c>
      <c r="E41" s="3">
        <f>SUM(E42:E44)</f>
        <v>1565913493</v>
      </c>
      <c r="F41" s="3" t="s">
        <v>9</v>
      </c>
      <c r="G41" s="3">
        <v>3606000000</v>
      </c>
      <c r="H41" s="3">
        <v>1565913493</v>
      </c>
      <c r="I41" s="76">
        <f t="shared" si="0"/>
        <v>-2040086507</v>
      </c>
    </row>
    <row r="42" spans="1:9" ht="19.5" customHeight="1" x14ac:dyDescent="0.3">
      <c r="A42" s="1" t="s">
        <v>8</v>
      </c>
      <c r="B42" s="2" t="s">
        <v>8</v>
      </c>
      <c r="C42" s="2" t="s">
        <v>284</v>
      </c>
      <c r="D42" s="3" t="s">
        <v>9</v>
      </c>
      <c r="E42" s="3">
        <v>756049722</v>
      </c>
      <c r="F42" s="3" t="s">
        <v>9</v>
      </c>
      <c r="G42" s="3">
        <v>1500000000</v>
      </c>
      <c r="H42" s="3">
        <v>756049722</v>
      </c>
      <c r="I42" s="76">
        <f t="shared" si="0"/>
        <v>-743950278</v>
      </c>
    </row>
    <row r="43" spans="1:9" ht="19.5" customHeight="1" x14ac:dyDescent="0.3">
      <c r="A43" s="1" t="s">
        <v>8</v>
      </c>
      <c r="B43" s="2" t="s">
        <v>8</v>
      </c>
      <c r="C43" s="2" t="s">
        <v>285</v>
      </c>
      <c r="D43" s="3" t="s">
        <v>9</v>
      </c>
      <c r="E43" s="3">
        <v>87610000</v>
      </c>
      <c r="F43" s="3" t="s">
        <v>9</v>
      </c>
      <c r="G43" s="3">
        <v>106000000</v>
      </c>
      <c r="H43" s="3">
        <v>87610000</v>
      </c>
      <c r="I43" s="76">
        <f t="shared" si="0"/>
        <v>-18390000</v>
      </c>
    </row>
    <row r="44" spans="1:9" ht="19.5" customHeight="1" x14ac:dyDescent="0.3">
      <c r="A44" s="1" t="s">
        <v>8</v>
      </c>
      <c r="B44" s="2" t="s">
        <v>8</v>
      </c>
      <c r="C44" s="2" t="s">
        <v>286</v>
      </c>
      <c r="D44" s="3" t="s">
        <v>9</v>
      </c>
      <c r="E44" s="3">
        <v>722253771</v>
      </c>
      <c r="F44" s="3" t="s">
        <v>9</v>
      </c>
      <c r="G44" s="3">
        <v>2000000000</v>
      </c>
      <c r="H44" s="3">
        <v>722253771</v>
      </c>
      <c r="I44" s="76">
        <f t="shared" si="0"/>
        <v>-1277746229</v>
      </c>
    </row>
    <row r="45" spans="1:9" ht="19.5" customHeight="1" x14ac:dyDescent="0.3">
      <c r="A45" s="1" t="s">
        <v>21</v>
      </c>
      <c r="B45" s="2" t="s">
        <v>8</v>
      </c>
      <c r="C45" s="2" t="s">
        <v>8</v>
      </c>
      <c r="D45" s="3">
        <f>D46</f>
        <v>105900</v>
      </c>
      <c r="E45" s="3" t="s">
        <v>9</v>
      </c>
      <c r="F45" s="3" t="s">
        <v>9</v>
      </c>
      <c r="G45" s="3">
        <v>0</v>
      </c>
      <c r="H45" s="3">
        <v>105900</v>
      </c>
      <c r="I45" s="76">
        <f t="shared" si="0"/>
        <v>105900</v>
      </c>
    </row>
    <row r="46" spans="1:9" ht="19.5" customHeight="1" x14ac:dyDescent="0.3">
      <c r="A46" s="1" t="s">
        <v>8</v>
      </c>
      <c r="B46" s="2" t="s">
        <v>22</v>
      </c>
      <c r="C46" s="2" t="s">
        <v>8</v>
      </c>
      <c r="D46" s="3">
        <f>D47</f>
        <v>105900</v>
      </c>
      <c r="E46" s="3" t="s">
        <v>9</v>
      </c>
      <c r="F46" s="3" t="s">
        <v>9</v>
      </c>
      <c r="G46" s="3">
        <v>0</v>
      </c>
      <c r="H46" s="3">
        <v>105900</v>
      </c>
      <c r="I46" s="76">
        <f t="shared" si="0"/>
        <v>105900</v>
      </c>
    </row>
    <row r="47" spans="1:9" ht="19.5" customHeight="1" x14ac:dyDescent="0.3">
      <c r="A47" s="1" t="s">
        <v>8</v>
      </c>
      <c r="B47" s="2" t="s">
        <v>8</v>
      </c>
      <c r="C47" s="2" t="s">
        <v>23</v>
      </c>
      <c r="D47" s="3">
        <v>105900</v>
      </c>
      <c r="E47" s="3" t="s">
        <v>9</v>
      </c>
      <c r="F47" s="3" t="s">
        <v>9</v>
      </c>
      <c r="G47" s="3">
        <v>0</v>
      </c>
      <c r="H47" s="3">
        <v>105900</v>
      </c>
      <c r="I47" s="76">
        <f t="shared" si="0"/>
        <v>105900</v>
      </c>
    </row>
    <row r="48" spans="1:9" ht="19.5" customHeight="1" x14ac:dyDescent="0.3">
      <c r="A48" s="1" t="s">
        <v>24</v>
      </c>
      <c r="B48" s="2" t="s">
        <v>8</v>
      </c>
      <c r="C48" s="2" t="s">
        <v>8</v>
      </c>
      <c r="D48" s="3">
        <f>D49</f>
        <v>60000000</v>
      </c>
      <c r="E48" s="3" t="s">
        <v>9</v>
      </c>
      <c r="F48" s="3" t="s">
        <v>9</v>
      </c>
      <c r="G48" s="3">
        <v>60000000</v>
      </c>
      <c r="H48" s="3">
        <v>60000000</v>
      </c>
      <c r="I48" s="76">
        <f t="shared" si="0"/>
        <v>0</v>
      </c>
    </row>
    <row r="49" spans="1:9" ht="19.5" customHeight="1" x14ac:dyDescent="0.3">
      <c r="A49" s="1" t="s">
        <v>8</v>
      </c>
      <c r="B49" s="2" t="s">
        <v>25</v>
      </c>
      <c r="C49" s="2" t="s">
        <v>8</v>
      </c>
      <c r="D49" s="3">
        <f>D50</f>
        <v>60000000</v>
      </c>
      <c r="E49" s="3" t="s">
        <v>9</v>
      </c>
      <c r="F49" s="3" t="s">
        <v>9</v>
      </c>
      <c r="G49" s="3">
        <v>60000000</v>
      </c>
      <c r="H49" s="3">
        <v>60000000</v>
      </c>
      <c r="I49" s="76">
        <f t="shared" si="0"/>
        <v>0</v>
      </c>
    </row>
    <row r="50" spans="1:9" ht="19.5" customHeight="1" x14ac:dyDescent="0.3">
      <c r="A50" s="1" t="s">
        <v>8</v>
      </c>
      <c r="B50" s="2" t="s">
        <v>8</v>
      </c>
      <c r="C50" s="2" t="s">
        <v>26</v>
      </c>
      <c r="D50" s="3">
        <v>60000000</v>
      </c>
      <c r="E50" s="3" t="s">
        <v>9</v>
      </c>
      <c r="F50" s="3" t="s">
        <v>9</v>
      </c>
      <c r="G50" s="3">
        <v>60000000</v>
      </c>
      <c r="H50" s="3">
        <v>60000000</v>
      </c>
      <c r="I50" s="76">
        <f t="shared" si="0"/>
        <v>0</v>
      </c>
    </row>
    <row r="51" spans="1:9" ht="19.5" customHeight="1" x14ac:dyDescent="0.3">
      <c r="A51" s="1" t="s">
        <v>27</v>
      </c>
      <c r="B51" s="2" t="s">
        <v>28</v>
      </c>
      <c r="C51" s="2" t="s">
        <v>8</v>
      </c>
      <c r="D51" s="3">
        <v>625515611</v>
      </c>
      <c r="E51" s="3">
        <v>479752989</v>
      </c>
      <c r="F51" s="3" t="s">
        <v>9</v>
      </c>
      <c r="G51" s="3">
        <v>1105000000</v>
      </c>
      <c r="H51" s="3">
        <v>1105268600</v>
      </c>
      <c r="I51" s="76">
        <f t="shared" si="0"/>
        <v>268600</v>
      </c>
    </row>
    <row r="52" spans="1:9" ht="19.5" customHeight="1" x14ac:dyDescent="0.3">
      <c r="A52" s="1" t="s">
        <v>8</v>
      </c>
      <c r="B52" s="2" t="s">
        <v>29</v>
      </c>
      <c r="C52" s="2" t="s">
        <v>30</v>
      </c>
      <c r="D52" s="16">
        <v>625336558</v>
      </c>
      <c r="E52" s="3">
        <v>1555910166</v>
      </c>
      <c r="F52" s="3" t="s">
        <v>9</v>
      </c>
      <c r="G52" s="3" t="s">
        <v>9</v>
      </c>
      <c r="H52" s="3">
        <v>2181246724</v>
      </c>
      <c r="I52" s="76"/>
    </row>
    <row r="53" spans="1:9" ht="19.5" customHeight="1" x14ac:dyDescent="0.3">
      <c r="A53" s="1" t="s">
        <v>8</v>
      </c>
      <c r="B53" s="2" t="s">
        <v>8</v>
      </c>
      <c r="C53" s="2" t="s">
        <v>31</v>
      </c>
      <c r="D53" s="16">
        <v>8939900</v>
      </c>
      <c r="E53" s="3">
        <v>33464470</v>
      </c>
      <c r="F53" s="3" t="s">
        <v>9</v>
      </c>
      <c r="G53" s="3" t="s">
        <v>9</v>
      </c>
      <c r="H53" s="3">
        <v>42404370</v>
      </c>
      <c r="I53" s="76"/>
    </row>
    <row r="54" spans="1:9" ht="19.5" customHeight="1" x14ac:dyDescent="0.3">
      <c r="A54" s="1" t="s">
        <v>8</v>
      </c>
      <c r="B54" s="2" t="s">
        <v>32</v>
      </c>
      <c r="C54" s="2" t="s">
        <v>33</v>
      </c>
      <c r="D54" s="16">
        <v>8570847</v>
      </c>
      <c r="E54" s="3">
        <v>21530825</v>
      </c>
      <c r="F54" s="3" t="s">
        <v>9</v>
      </c>
      <c r="G54" s="3" t="s">
        <v>9</v>
      </c>
      <c r="H54" s="3">
        <v>30101672</v>
      </c>
      <c r="I54" s="76"/>
    </row>
    <row r="55" spans="1:9" ht="19.5" customHeight="1" x14ac:dyDescent="0.3">
      <c r="A55" s="1" t="s">
        <v>8</v>
      </c>
      <c r="B55" s="2" t="s">
        <v>8</v>
      </c>
      <c r="C55" s="2" t="s">
        <v>34</v>
      </c>
      <c r="D55" s="16">
        <v>0</v>
      </c>
      <c r="E55" s="3">
        <v>1086323400</v>
      </c>
      <c r="F55" s="3" t="s">
        <v>9</v>
      </c>
      <c r="G55" s="3" t="s">
        <v>9</v>
      </c>
      <c r="H55" s="3">
        <v>1086323400</v>
      </c>
      <c r="I55" s="76"/>
    </row>
    <row r="56" spans="1:9" ht="19.5" customHeight="1" x14ac:dyDescent="0.3">
      <c r="A56" s="1" t="s">
        <v>8</v>
      </c>
      <c r="B56" s="2" t="s">
        <v>8</v>
      </c>
      <c r="C56" s="2" t="s">
        <v>35</v>
      </c>
      <c r="D56" s="16">
        <v>190000</v>
      </c>
      <c r="E56" s="3">
        <v>1767422</v>
      </c>
      <c r="F56" s="3" t="s">
        <v>9</v>
      </c>
      <c r="G56" s="3" t="s">
        <v>9</v>
      </c>
      <c r="H56" s="3">
        <v>1957422</v>
      </c>
      <c r="I56" s="76"/>
    </row>
    <row r="57" spans="1:9" s="20" customFormat="1" ht="19.5" customHeight="1" x14ac:dyDescent="0.3">
      <c r="A57" s="5" t="s">
        <v>36</v>
      </c>
      <c r="B57" s="6" t="s">
        <v>8</v>
      </c>
      <c r="C57" s="6" t="s">
        <v>8</v>
      </c>
      <c r="D57" s="7">
        <f>SUM(D51,D48,D45,D40,D33,D24,D12)</f>
        <v>1848517836</v>
      </c>
      <c r="E57" s="7">
        <f>SUM(E51,E45,E40,E33,E24,E12,E6)</f>
        <v>7278598682</v>
      </c>
      <c r="F57" s="7">
        <v>98995620</v>
      </c>
      <c r="G57" s="7">
        <v>11050000000</v>
      </c>
      <c r="H57" s="7">
        <v>9028120898</v>
      </c>
      <c r="I57" s="78">
        <f t="shared" ref="I57:I120" si="1">H57-G57</f>
        <v>-2021879102</v>
      </c>
    </row>
    <row r="58" spans="1:9" ht="19.5" customHeight="1" x14ac:dyDescent="0.3">
      <c r="A58" s="1" t="s">
        <v>287</v>
      </c>
      <c r="B58" s="2" t="s">
        <v>8</v>
      </c>
      <c r="C58" s="2" t="s">
        <v>8</v>
      </c>
      <c r="D58" s="3"/>
      <c r="E58" s="3">
        <f>SUM(E59,E67)</f>
        <v>1991126307</v>
      </c>
      <c r="F58" s="3"/>
      <c r="G58" s="3">
        <v>2223000000</v>
      </c>
      <c r="H58" s="3">
        <v>1991126307</v>
      </c>
      <c r="I58" s="76">
        <f t="shared" si="1"/>
        <v>-231873693</v>
      </c>
    </row>
    <row r="59" spans="1:9" ht="19.5" customHeight="1" x14ac:dyDescent="0.3">
      <c r="A59" s="1" t="s">
        <v>8</v>
      </c>
      <c r="B59" s="2" t="s">
        <v>288</v>
      </c>
      <c r="C59" s="2" t="s">
        <v>8</v>
      </c>
      <c r="D59" s="3"/>
      <c r="E59" s="3">
        <f>SUM(E60:E66)</f>
        <v>1404683445</v>
      </c>
      <c r="F59" s="3"/>
      <c r="G59" s="3">
        <v>1578000000</v>
      </c>
      <c r="H59" s="3">
        <v>1404683445</v>
      </c>
      <c r="I59" s="76">
        <f t="shared" si="1"/>
        <v>-173316555</v>
      </c>
    </row>
    <row r="60" spans="1:9" ht="19.5" customHeight="1" x14ac:dyDescent="0.3">
      <c r="A60" s="1" t="s">
        <v>8</v>
      </c>
      <c r="B60" s="2" t="s">
        <v>8</v>
      </c>
      <c r="C60" s="2" t="s">
        <v>289</v>
      </c>
      <c r="D60" s="3"/>
      <c r="E60" s="3">
        <v>475758000</v>
      </c>
      <c r="F60" s="3"/>
      <c r="G60" s="3">
        <v>553000000</v>
      </c>
      <c r="H60" s="3">
        <v>475758000</v>
      </c>
      <c r="I60" s="76">
        <f t="shared" si="1"/>
        <v>-77242000</v>
      </c>
    </row>
    <row r="61" spans="1:9" ht="19.5" customHeight="1" x14ac:dyDescent="0.3">
      <c r="A61" s="1" t="s">
        <v>8</v>
      </c>
      <c r="B61" s="2" t="s">
        <v>8</v>
      </c>
      <c r="C61" s="2" t="s">
        <v>290</v>
      </c>
      <c r="D61" s="3"/>
      <c r="E61" s="3">
        <v>185139000</v>
      </c>
      <c r="F61" s="3"/>
      <c r="G61" s="3">
        <v>230000000</v>
      </c>
      <c r="H61" s="3">
        <v>185139000</v>
      </c>
      <c r="I61" s="76">
        <f t="shared" si="1"/>
        <v>-44861000</v>
      </c>
    </row>
    <row r="62" spans="1:9" ht="19.5" customHeight="1" x14ac:dyDescent="0.3">
      <c r="A62" s="1" t="s">
        <v>8</v>
      </c>
      <c r="B62" s="2" t="s">
        <v>8</v>
      </c>
      <c r="C62" s="2" t="s">
        <v>291</v>
      </c>
      <c r="D62" s="3"/>
      <c r="E62" s="3">
        <v>208271000</v>
      </c>
      <c r="F62" s="3"/>
      <c r="G62" s="3">
        <v>230000000</v>
      </c>
      <c r="H62" s="3">
        <v>208271000</v>
      </c>
      <c r="I62" s="76">
        <f t="shared" si="1"/>
        <v>-21729000</v>
      </c>
    </row>
    <row r="63" spans="1:9" ht="19.5" customHeight="1" x14ac:dyDescent="0.3">
      <c r="A63" s="1" t="s">
        <v>8</v>
      </c>
      <c r="B63" s="2" t="s">
        <v>8</v>
      </c>
      <c r="C63" s="2" t="s">
        <v>292</v>
      </c>
      <c r="D63" s="3"/>
      <c r="E63" s="3">
        <v>82584445</v>
      </c>
      <c r="F63" s="3"/>
      <c r="G63" s="3">
        <v>100000000</v>
      </c>
      <c r="H63" s="3">
        <v>82584445</v>
      </c>
      <c r="I63" s="76">
        <f t="shared" si="1"/>
        <v>-17415555</v>
      </c>
    </row>
    <row r="64" spans="1:9" ht="19.5" customHeight="1" x14ac:dyDescent="0.3">
      <c r="A64" s="1" t="s">
        <v>8</v>
      </c>
      <c r="B64" s="2" t="s">
        <v>8</v>
      </c>
      <c r="C64" s="2" t="s">
        <v>293</v>
      </c>
      <c r="D64" s="3"/>
      <c r="E64" s="3">
        <v>381628000</v>
      </c>
      <c r="F64" s="3"/>
      <c r="G64" s="3">
        <v>384000000</v>
      </c>
      <c r="H64" s="3">
        <v>381628000</v>
      </c>
      <c r="I64" s="76">
        <f t="shared" si="1"/>
        <v>-2372000</v>
      </c>
    </row>
    <row r="65" spans="1:9" ht="19.5" customHeight="1" x14ac:dyDescent="0.3">
      <c r="A65" s="1" t="s">
        <v>8</v>
      </c>
      <c r="B65" s="2" t="s">
        <v>8</v>
      </c>
      <c r="C65" s="2" t="s">
        <v>294</v>
      </c>
      <c r="D65" s="3"/>
      <c r="E65" s="3">
        <v>5550000</v>
      </c>
      <c r="F65" s="3"/>
      <c r="G65" s="3">
        <v>8000000</v>
      </c>
      <c r="H65" s="3">
        <v>5550000</v>
      </c>
      <c r="I65" s="76">
        <f t="shared" si="1"/>
        <v>-2450000</v>
      </c>
    </row>
    <row r="66" spans="1:9" ht="19.5" customHeight="1" x14ac:dyDescent="0.3">
      <c r="A66" s="1" t="s">
        <v>8</v>
      </c>
      <c r="B66" s="2" t="s">
        <v>8</v>
      </c>
      <c r="C66" s="2" t="s">
        <v>295</v>
      </c>
      <c r="D66" s="3"/>
      <c r="E66" s="3">
        <v>65753000</v>
      </c>
      <c r="F66" s="3"/>
      <c r="G66" s="3">
        <v>73000000</v>
      </c>
      <c r="H66" s="3">
        <v>65753000</v>
      </c>
      <c r="I66" s="76">
        <f t="shared" si="1"/>
        <v>-7247000</v>
      </c>
    </row>
    <row r="67" spans="1:9" ht="19.5" customHeight="1" x14ac:dyDescent="0.3">
      <c r="A67" s="1" t="s">
        <v>8</v>
      </c>
      <c r="B67" s="2" t="s">
        <v>296</v>
      </c>
      <c r="C67" s="2" t="s">
        <v>8</v>
      </c>
      <c r="D67" s="3"/>
      <c r="E67" s="3">
        <f>SUM(E68:E74)</f>
        <v>586442862</v>
      </c>
      <c r="F67" s="3"/>
      <c r="G67" s="3">
        <v>645000000</v>
      </c>
      <c r="H67" s="3">
        <v>586442862</v>
      </c>
      <c r="I67" s="76">
        <f t="shared" si="1"/>
        <v>-58557138</v>
      </c>
    </row>
    <row r="68" spans="1:9" ht="19.5" customHeight="1" x14ac:dyDescent="0.3">
      <c r="A68" s="1" t="s">
        <v>8</v>
      </c>
      <c r="B68" s="2" t="s">
        <v>8</v>
      </c>
      <c r="C68" s="2" t="s">
        <v>297</v>
      </c>
      <c r="D68" s="3"/>
      <c r="E68" s="3">
        <v>238788000</v>
      </c>
      <c r="F68" s="3"/>
      <c r="G68" s="3">
        <v>257000000</v>
      </c>
      <c r="H68" s="3">
        <v>238788000</v>
      </c>
      <c r="I68" s="76">
        <f t="shared" si="1"/>
        <v>-18212000</v>
      </c>
    </row>
    <row r="69" spans="1:9" ht="19.5" customHeight="1" x14ac:dyDescent="0.3">
      <c r="A69" s="1" t="s">
        <v>8</v>
      </c>
      <c r="B69" s="2" t="s">
        <v>8</v>
      </c>
      <c r="C69" s="2" t="s">
        <v>298</v>
      </c>
      <c r="D69" s="3"/>
      <c r="E69" s="3">
        <v>119394000</v>
      </c>
      <c r="F69" s="3"/>
      <c r="G69" s="3">
        <v>130000000</v>
      </c>
      <c r="H69" s="3">
        <v>119394000</v>
      </c>
      <c r="I69" s="76">
        <f t="shared" si="1"/>
        <v>-10606000</v>
      </c>
    </row>
    <row r="70" spans="1:9" ht="19.5" customHeight="1" x14ac:dyDescent="0.3">
      <c r="A70" s="1" t="s">
        <v>8</v>
      </c>
      <c r="B70" s="2" t="s">
        <v>8</v>
      </c>
      <c r="C70" s="2" t="s">
        <v>299</v>
      </c>
      <c r="D70" s="3"/>
      <c r="E70" s="3">
        <v>106352000</v>
      </c>
      <c r="F70" s="3"/>
      <c r="G70" s="3">
        <v>128000000</v>
      </c>
      <c r="H70" s="3">
        <v>106352000</v>
      </c>
      <c r="I70" s="76">
        <f t="shared" si="1"/>
        <v>-21648000</v>
      </c>
    </row>
    <row r="71" spans="1:9" ht="19.5" customHeight="1" x14ac:dyDescent="0.3">
      <c r="A71" s="1" t="s">
        <v>8</v>
      </c>
      <c r="B71" s="2" t="s">
        <v>8</v>
      </c>
      <c r="C71" s="2" t="s">
        <v>300</v>
      </c>
      <c r="D71" s="3"/>
      <c r="E71" s="3">
        <v>52997822</v>
      </c>
      <c r="F71" s="3"/>
      <c r="G71" s="3">
        <v>53000000</v>
      </c>
      <c r="H71" s="3">
        <v>52997822</v>
      </c>
      <c r="I71" s="76">
        <f t="shared" si="1"/>
        <v>-2178</v>
      </c>
    </row>
    <row r="72" spans="1:9" ht="19.5" customHeight="1" x14ac:dyDescent="0.3">
      <c r="A72" s="1" t="s">
        <v>8</v>
      </c>
      <c r="B72" s="2" t="s">
        <v>8</v>
      </c>
      <c r="C72" s="2" t="s">
        <v>301</v>
      </c>
      <c r="D72" s="3"/>
      <c r="E72" s="3">
        <v>57570000</v>
      </c>
      <c r="F72" s="3"/>
      <c r="G72" s="3">
        <v>59000000</v>
      </c>
      <c r="H72" s="3">
        <v>57570000</v>
      </c>
      <c r="I72" s="76">
        <f t="shared" si="1"/>
        <v>-1430000</v>
      </c>
    </row>
    <row r="73" spans="1:9" ht="19.5" customHeight="1" x14ac:dyDescent="0.3">
      <c r="A73" s="1" t="s">
        <v>8</v>
      </c>
      <c r="B73" s="2" t="s">
        <v>8</v>
      </c>
      <c r="C73" s="2" t="s">
        <v>302</v>
      </c>
      <c r="D73" s="3"/>
      <c r="E73" s="3">
        <v>3952000</v>
      </c>
      <c r="F73" s="3"/>
      <c r="G73" s="3">
        <v>8000000</v>
      </c>
      <c r="H73" s="3">
        <v>3952000</v>
      </c>
      <c r="I73" s="76">
        <f t="shared" si="1"/>
        <v>-4048000</v>
      </c>
    </row>
    <row r="74" spans="1:9" ht="19.5" customHeight="1" x14ac:dyDescent="0.3">
      <c r="A74" s="1" t="s">
        <v>8</v>
      </c>
      <c r="B74" s="2" t="s">
        <v>8</v>
      </c>
      <c r="C74" s="2" t="s">
        <v>303</v>
      </c>
      <c r="D74" s="3"/>
      <c r="E74" s="3">
        <v>7389040</v>
      </c>
      <c r="F74" s="3"/>
      <c r="G74" s="3">
        <v>10000000</v>
      </c>
      <c r="H74" s="3">
        <v>7389040</v>
      </c>
      <c r="I74" s="76">
        <f t="shared" si="1"/>
        <v>-2610960</v>
      </c>
    </row>
    <row r="75" spans="1:9" ht="19.5" customHeight="1" x14ac:dyDescent="0.3">
      <c r="A75" s="1" t="s">
        <v>37</v>
      </c>
      <c r="B75" s="2" t="s">
        <v>8</v>
      </c>
      <c r="C75" s="2" t="s">
        <v>8</v>
      </c>
      <c r="D75" s="3">
        <f>SUM(D76,D83,D93)</f>
        <v>35129240</v>
      </c>
      <c r="E75" s="3">
        <f>SUM(E76,E83,E93)</f>
        <v>926270022</v>
      </c>
      <c r="F75" s="3"/>
      <c r="G75" s="3">
        <v>1116000000</v>
      </c>
      <c r="H75" s="3">
        <v>961399262</v>
      </c>
      <c r="I75" s="76">
        <f t="shared" si="1"/>
        <v>-154600738</v>
      </c>
    </row>
    <row r="76" spans="1:9" ht="19.5" customHeight="1" x14ac:dyDescent="0.3">
      <c r="A76" s="1" t="s">
        <v>8</v>
      </c>
      <c r="B76" s="2" t="s">
        <v>38</v>
      </c>
      <c r="C76" s="2" t="s">
        <v>8</v>
      </c>
      <c r="D76" s="3">
        <f>SUM(D77:D82)</f>
        <v>228410</v>
      </c>
      <c r="E76" s="3">
        <f>SUM(E77:E82)</f>
        <v>221958407</v>
      </c>
      <c r="F76" s="3"/>
      <c r="G76" s="3">
        <v>257500000</v>
      </c>
      <c r="H76" s="3">
        <v>222186817</v>
      </c>
      <c r="I76" s="76">
        <f t="shared" si="1"/>
        <v>-35313183</v>
      </c>
    </row>
    <row r="77" spans="1:9" ht="19.5" customHeight="1" x14ac:dyDescent="0.3">
      <c r="A77" s="1" t="s">
        <v>8</v>
      </c>
      <c r="B77" s="2" t="s">
        <v>8</v>
      </c>
      <c r="C77" s="2" t="s">
        <v>39</v>
      </c>
      <c r="D77" s="3">
        <v>103160</v>
      </c>
      <c r="E77" s="3">
        <v>101608520</v>
      </c>
      <c r="F77" s="3"/>
      <c r="G77" s="3">
        <v>125000000</v>
      </c>
      <c r="H77" s="3">
        <v>101711680</v>
      </c>
      <c r="I77" s="76">
        <f t="shared" si="1"/>
        <v>-23288320</v>
      </c>
    </row>
    <row r="78" spans="1:9" ht="19.5" customHeight="1" x14ac:dyDescent="0.3">
      <c r="A78" s="1" t="s">
        <v>8</v>
      </c>
      <c r="B78" s="2" t="s">
        <v>8</v>
      </c>
      <c r="C78" s="2" t="s">
        <v>304</v>
      </c>
      <c r="D78" s="3"/>
      <c r="E78" s="3">
        <v>4400060</v>
      </c>
      <c r="F78" s="3"/>
      <c r="G78" s="3">
        <v>5000000</v>
      </c>
      <c r="H78" s="3">
        <v>4400060</v>
      </c>
      <c r="I78" s="76">
        <f t="shared" si="1"/>
        <v>-599940</v>
      </c>
    </row>
    <row r="79" spans="1:9" ht="19.5" customHeight="1" x14ac:dyDescent="0.3">
      <c r="A79" s="1" t="s">
        <v>8</v>
      </c>
      <c r="B79" s="2" t="s">
        <v>8</v>
      </c>
      <c r="C79" s="2" t="s">
        <v>305</v>
      </c>
      <c r="D79" s="3"/>
      <c r="E79" s="3">
        <v>0</v>
      </c>
      <c r="F79" s="3"/>
      <c r="G79" s="3">
        <v>5000000</v>
      </c>
      <c r="H79" s="3">
        <v>0</v>
      </c>
      <c r="I79" s="76">
        <f t="shared" si="1"/>
        <v>-5000000</v>
      </c>
    </row>
    <row r="80" spans="1:9" ht="19.5" customHeight="1" x14ac:dyDescent="0.3">
      <c r="A80" s="1" t="s">
        <v>8</v>
      </c>
      <c r="B80" s="2" t="s">
        <v>8</v>
      </c>
      <c r="C80" s="2" t="s">
        <v>306</v>
      </c>
      <c r="D80" s="3"/>
      <c r="E80" s="3">
        <v>72561037</v>
      </c>
      <c r="F80" s="3"/>
      <c r="G80" s="3">
        <v>73000000</v>
      </c>
      <c r="H80" s="3">
        <v>72561037</v>
      </c>
      <c r="I80" s="76">
        <f t="shared" si="1"/>
        <v>-438963</v>
      </c>
    </row>
    <row r="81" spans="1:9" ht="19.5" customHeight="1" x14ac:dyDescent="0.3">
      <c r="A81" s="1" t="s">
        <v>8</v>
      </c>
      <c r="B81" s="2" t="s">
        <v>8</v>
      </c>
      <c r="C81" s="2" t="s">
        <v>40</v>
      </c>
      <c r="D81" s="3">
        <v>125250</v>
      </c>
      <c r="E81" s="3">
        <v>10096030</v>
      </c>
      <c r="F81" s="3"/>
      <c r="G81" s="3">
        <v>16000000</v>
      </c>
      <c r="H81" s="3">
        <v>10221280</v>
      </c>
      <c r="I81" s="76">
        <f t="shared" si="1"/>
        <v>-5778720</v>
      </c>
    </row>
    <row r="82" spans="1:9" ht="19.5" customHeight="1" x14ac:dyDescent="0.3">
      <c r="A82" s="1" t="s">
        <v>8</v>
      </c>
      <c r="B82" s="2" t="s">
        <v>8</v>
      </c>
      <c r="C82" s="2" t="s">
        <v>307</v>
      </c>
      <c r="D82" s="3"/>
      <c r="E82" s="3">
        <v>33292760</v>
      </c>
      <c r="F82" s="3"/>
      <c r="G82" s="3">
        <v>33500000</v>
      </c>
      <c r="H82" s="3">
        <v>33292760</v>
      </c>
      <c r="I82" s="76">
        <f t="shared" si="1"/>
        <v>-207240</v>
      </c>
    </row>
    <row r="83" spans="1:9" ht="19.5" customHeight="1" x14ac:dyDescent="0.3">
      <c r="A83" s="1" t="s">
        <v>8</v>
      </c>
      <c r="B83" s="2" t="s">
        <v>41</v>
      </c>
      <c r="C83" s="2" t="s">
        <v>8</v>
      </c>
      <c r="D83" s="3">
        <f>SUM(D84:D92)</f>
        <v>14719580</v>
      </c>
      <c r="E83" s="3">
        <f>SUM(E84:E92)</f>
        <v>352785955</v>
      </c>
      <c r="F83" s="3"/>
      <c r="G83" s="3">
        <v>405500000</v>
      </c>
      <c r="H83" s="3">
        <v>367505535</v>
      </c>
      <c r="I83" s="76">
        <f t="shared" si="1"/>
        <v>-37994465</v>
      </c>
    </row>
    <row r="84" spans="1:9" ht="19.5" customHeight="1" x14ac:dyDescent="0.3">
      <c r="A84" s="1" t="s">
        <v>8</v>
      </c>
      <c r="B84" s="2" t="s">
        <v>8</v>
      </c>
      <c r="C84" s="2" t="s">
        <v>42</v>
      </c>
      <c r="D84" s="3">
        <v>6000000</v>
      </c>
      <c r="E84" s="3">
        <v>57085900</v>
      </c>
      <c r="F84" s="3"/>
      <c r="G84" s="3">
        <v>73000000</v>
      </c>
      <c r="H84" s="3">
        <v>63085900</v>
      </c>
      <c r="I84" s="76">
        <f t="shared" si="1"/>
        <v>-9914100</v>
      </c>
    </row>
    <row r="85" spans="1:9" ht="19.5" customHeight="1" x14ac:dyDescent="0.3">
      <c r="A85" s="1" t="s">
        <v>8</v>
      </c>
      <c r="B85" s="2" t="s">
        <v>8</v>
      </c>
      <c r="C85" s="2" t="s">
        <v>308</v>
      </c>
      <c r="D85" s="3"/>
      <c r="E85" s="3">
        <v>34115960</v>
      </c>
      <c r="F85" s="3"/>
      <c r="G85" s="3">
        <v>35000000</v>
      </c>
      <c r="H85" s="3">
        <v>34115960</v>
      </c>
      <c r="I85" s="76">
        <f t="shared" si="1"/>
        <v>-884040</v>
      </c>
    </row>
    <row r="86" spans="1:9" ht="19.5" customHeight="1" x14ac:dyDescent="0.3">
      <c r="A86" s="1" t="s">
        <v>8</v>
      </c>
      <c r="B86" s="2" t="s">
        <v>8</v>
      </c>
      <c r="C86" s="2" t="s">
        <v>43</v>
      </c>
      <c r="D86" s="3">
        <v>329000</v>
      </c>
      <c r="E86" s="3">
        <v>49912800</v>
      </c>
      <c r="F86" s="3"/>
      <c r="G86" s="3">
        <v>52000000</v>
      </c>
      <c r="H86" s="3">
        <v>50241800</v>
      </c>
      <c r="I86" s="76">
        <f t="shared" si="1"/>
        <v>-1758200</v>
      </c>
    </row>
    <row r="87" spans="1:9" ht="19.5" customHeight="1" x14ac:dyDescent="0.3">
      <c r="A87" s="1" t="s">
        <v>8</v>
      </c>
      <c r="B87" s="2" t="s">
        <v>8</v>
      </c>
      <c r="C87" s="2" t="s">
        <v>309</v>
      </c>
      <c r="D87" s="3"/>
      <c r="E87" s="3">
        <v>59725600</v>
      </c>
      <c r="F87" s="3"/>
      <c r="G87" s="3">
        <v>63000000</v>
      </c>
      <c r="H87" s="3">
        <v>59725600</v>
      </c>
      <c r="I87" s="76">
        <f t="shared" si="1"/>
        <v>-3274400</v>
      </c>
    </row>
    <row r="88" spans="1:9" ht="19.5" customHeight="1" x14ac:dyDescent="0.3">
      <c r="A88" s="1" t="s">
        <v>8</v>
      </c>
      <c r="B88" s="2" t="s">
        <v>8</v>
      </c>
      <c r="C88" s="2" t="s">
        <v>310</v>
      </c>
      <c r="D88" s="3"/>
      <c r="E88" s="3">
        <v>31989875</v>
      </c>
      <c r="F88" s="3"/>
      <c r="G88" s="3">
        <v>35000000</v>
      </c>
      <c r="H88" s="3">
        <v>31989875</v>
      </c>
      <c r="I88" s="76">
        <f t="shared" si="1"/>
        <v>-3010125</v>
      </c>
    </row>
    <row r="89" spans="1:9" ht="19.5" customHeight="1" x14ac:dyDescent="0.3">
      <c r="A89" s="1" t="s">
        <v>8</v>
      </c>
      <c r="B89" s="2" t="s">
        <v>8</v>
      </c>
      <c r="C89" s="2" t="s">
        <v>311</v>
      </c>
      <c r="D89" s="3"/>
      <c r="E89" s="3">
        <v>70650990</v>
      </c>
      <c r="F89" s="3"/>
      <c r="G89" s="3">
        <v>75000000</v>
      </c>
      <c r="H89" s="3">
        <v>70650990</v>
      </c>
      <c r="I89" s="76">
        <f t="shared" si="1"/>
        <v>-4349010</v>
      </c>
    </row>
    <row r="90" spans="1:9" ht="19.5" customHeight="1" x14ac:dyDescent="0.3">
      <c r="A90" s="1" t="s">
        <v>8</v>
      </c>
      <c r="B90" s="2" t="s">
        <v>8</v>
      </c>
      <c r="C90" s="2" t="s">
        <v>44</v>
      </c>
      <c r="D90" s="3"/>
      <c r="E90" s="3">
        <v>31684020</v>
      </c>
      <c r="F90" s="3"/>
      <c r="G90" s="3">
        <v>38000000</v>
      </c>
      <c r="H90" s="3">
        <v>31684020</v>
      </c>
      <c r="I90" s="76">
        <f t="shared" si="1"/>
        <v>-6315980</v>
      </c>
    </row>
    <row r="91" spans="1:9" ht="19.5" customHeight="1" x14ac:dyDescent="0.3">
      <c r="A91" s="1" t="s">
        <v>8</v>
      </c>
      <c r="B91" s="2" t="s">
        <v>8</v>
      </c>
      <c r="C91" s="2" t="s">
        <v>45</v>
      </c>
      <c r="D91" s="3">
        <v>6484530</v>
      </c>
      <c r="E91" s="3">
        <v>17620810</v>
      </c>
      <c r="F91" s="3"/>
      <c r="G91" s="3">
        <v>30000000</v>
      </c>
      <c r="H91" s="3">
        <v>24105340</v>
      </c>
      <c r="I91" s="76">
        <f t="shared" si="1"/>
        <v>-5894660</v>
      </c>
    </row>
    <row r="92" spans="1:9" ht="19.5" customHeight="1" x14ac:dyDescent="0.3">
      <c r="A92" s="1" t="s">
        <v>8</v>
      </c>
      <c r="B92" s="2" t="s">
        <v>8</v>
      </c>
      <c r="C92" s="2" t="s">
        <v>46</v>
      </c>
      <c r="D92" s="3">
        <v>1906050</v>
      </c>
      <c r="E92" s="3">
        <v>0</v>
      </c>
      <c r="F92" s="3"/>
      <c r="G92" s="3">
        <v>4500000</v>
      </c>
      <c r="H92" s="3">
        <v>1906050</v>
      </c>
      <c r="I92" s="76">
        <f t="shared" si="1"/>
        <v>-2593950</v>
      </c>
    </row>
    <row r="93" spans="1:9" ht="19.5" customHeight="1" x14ac:dyDescent="0.3">
      <c r="A93" s="1" t="s">
        <v>8</v>
      </c>
      <c r="B93" s="2" t="s">
        <v>47</v>
      </c>
      <c r="C93" s="2" t="s">
        <v>8</v>
      </c>
      <c r="D93" s="3">
        <f>SUM(D94:D102)</f>
        <v>20181250</v>
      </c>
      <c r="E93" s="3">
        <f>SUM(E94:E102)</f>
        <v>351525660</v>
      </c>
      <c r="F93" s="3"/>
      <c r="G93" s="3">
        <v>453000000</v>
      </c>
      <c r="H93" s="3">
        <v>371706910</v>
      </c>
      <c r="I93" s="76">
        <f t="shared" si="1"/>
        <v>-81293090</v>
      </c>
    </row>
    <row r="94" spans="1:9" ht="19.5" customHeight="1" x14ac:dyDescent="0.3">
      <c r="A94" s="1" t="s">
        <v>8</v>
      </c>
      <c r="B94" s="2" t="s">
        <v>8</v>
      </c>
      <c r="C94" s="2" t="s">
        <v>48</v>
      </c>
      <c r="D94" s="3">
        <v>494500</v>
      </c>
      <c r="E94" s="3">
        <v>82303270</v>
      </c>
      <c r="F94" s="3"/>
      <c r="G94" s="3">
        <v>92000000</v>
      </c>
      <c r="H94" s="3">
        <v>82797770</v>
      </c>
      <c r="I94" s="76">
        <f t="shared" si="1"/>
        <v>-9202230</v>
      </c>
    </row>
    <row r="95" spans="1:9" ht="19.5" customHeight="1" x14ac:dyDescent="0.3">
      <c r="A95" s="1" t="s">
        <v>8</v>
      </c>
      <c r="B95" s="2" t="s">
        <v>8</v>
      </c>
      <c r="C95" s="2" t="s">
        <v>49</v>
      </c>
      <c r="D95" s="3">
        <v>798000</v>
      </c>
      <c r="E95" s="3">
        <v>5870000</v>
      </c>
      <c r="F95" s="3"/>
      <c r="G95" s="3">
        <v>11000000</v>
      </c>
      <c r="H95" s="3">
        <v>6668000</v>
      </c>
      <c r="I95" s="76">
        <f t="shared" si="1"/>
        <v>-4332000</v>
      </c>
    </row>
    <row r="96" spans="1:9" ht="19.5" customHeight="1" x14ac:dyDescent="0.3">
      <c r="A96" s="1" t="s">
        <v>8</v>
      </c>
      <c r="B96" s="2" t="s">
        <v>8</v>
      </c>
      <c r="C96" s="2" t="s">
        <v>50</v>
      </c>
      <c r="D96" s="3">
        <v>13569180</v>
      </c>
      <c r="E96" s="3">
        <v>66957730</v>
      </c>
      <c r="F96" s="3"/>
      <c r="G96" s="3">
        <v>98000000</v>
      </c>
      <c r="H96" s="3">
        <v>80526910</v>
      </c>
      <c r="I96" s="76">
        <f t="shared" si="1"/>
        <v>-17473090</v>
      </c>
    </row>
    <row r="97" spans="1:9" ht="19.5" customHeight="1" x14ac:dyDescent="0.3">
      <c r="A97" s="1" t="s">
        <v>8</v>
      </c>
      <c r="B97" s="2" t="s">
        <v>8</v>
      </c>
      <c r="C97" s="2" t="s">
        <v>51</v>
      </c>
      <c r="D97" s="3">
        <v>915500</v>
      </c>
      <c r="E97" s="3">
        <v>13785650</v>
      </c>
      <c r="F97" s="3"/>
      <c r="G97" s="3">
        <v>20000000</v>
      </c>
      <c r="H97" s="3">
        <v>14701150</v>
      </c>
      <c r="I97" s="76">
        <f t="shared" si="1"/>
        <v>-5298850</v>
      </c>
    </row>
    <row r="98" spans="1:9" ht="19.5" customHeight="1" x14ac:dyDescent="0.3">
      <c r="A98" s="1" t="s">
        <v>8</v>
      </c>
      <c r="B98" s="2" t="s">
        <v>8</v>
      </c>
      <c r="C98" s="2" t="s">
        <v>312</v>
      </c>
      <c r="D98" s="3"/>
      <c r="E98" s="3">
        <v>102052300</v>
      </c>
      <c r="F98" s="3"/>
      <c r="G98" s="3">
        <v>105000000</v>
      </c>
      <c r="H98" s="3">
        <v>102052300</v>
      </c>
      <c r="I98" s="76">
        <f t="shared" si="1"/>
        <v>-2947700</v>
      </c>
    </row>
    <row r="99" spans="1:9" ht="19.5" customHeight="1" x14ac:dyDescent="0.3">
      <c r="A99" s="1" t="s">
        <v>8</v>
      </c>
      <c r="B99" s="2" t="s">
        <v>8</v>
      </c>
      <c r="C99" s="2" t="s">
        <v>52</v>
      </c>
      <c r="D99" s="3">
        <v>3468070</v>
      </c>
      <c r="E99" s="3">
        <v>6554000</v>
      </c>
      <c r="F99" s="3"/>
      <c r="G99" s="3">
        <v>15000000</v>
      </c>
      <c r="H99" s="3">
        <v>10022070</v>
      </c>
      <c r="I99" s="76">
        <f t="shared" si="1"/>
        <v>-4977930</v>
      </c>
    </row>
    <row r="100" spans="1:9" ht="19.5" customHeight="1" x14ac:dyDescent="0.3">
      <c r="A100" s="1" t="s">
        <v>8</v>
      </c>
      <c r="B100" s="2" t="s">
        <v>8</v>
      </c>
      <c r="C100" s="2" t="s">
        <v>313</v>
      </c>
      <c r="D100" s="3"/>
      <c r="E100" s="3">
        <v>36882280</v>
      </c>
      <c r="F100" s="3"/>
      <c r="G100" s="3">
        <v>41000000</v>
      </c>
      <c r="H100" s="3">
        <v>36882280</v>
      </c>
      <c r="I100" s="76">
        <f t="shared" si="1"/>
        <v>-4117720</v>
      </c>
    </row>
    <row r="101" spans="1:9" ht="19.5" customHeight="1" x14ac:dyDescent="0.3">
      <c r="A101" s="1" t="s">
        <v>8</v>
      </c>
      <c r="B101" s="2" t="s">
        <v>8</v>
      </c>
      <c r="C101" s="2" t="s">
        <v>314</v>
      </c>
      <c r="D101" s="3"/>
      <c r="E101" s="3">
        <v>2682000</v>
      </c>
      <c r="F101" s="3"/>
      <c r="G101" s="3">
        <v>3000000</v>
      </c>
      <c r="H101" s="3">
        <v>2682000</v>
      </c>
      <c r="I101" s="76">
        <f t="shared" si="1"/>
        <v>-318000</v>
      </c>
    </row>
    <row r="102" spans="1:9" ht="19.5" customHeight="1" x14ac:dyDescent="0.3">
      <c r="A102" s="1" t="s">
        <v>8</v>
      </c>
      <c r="B102" s="2" t="s">
        <v>8</v>
      </c>
      <c r="C102" s="2" t="s">
        <v>53</v>
      </c>
      <c r="D102" s="3">
        <v>936000</v>
      </c>
      <c r="E102" s="3">
        <v>34438430</v>
      </c>
      <c r="F102" s="3"/>
      <c r="G102" s="3">
        <v>68000000</v>
      </c>
      <c r="H102" s="3">
        <v>35374430</v>
      </c>
      <c r="I102" s="76">
        <f t="shared" si="1"/>
        <v>-32625570</v>
      </c>
    </row>
    <row r="103" spans="1:9" ht="19.5" customHeight="1" x14ac:dyDescent="0.3">
      <c r="A103" s="1" t="s">
        <v>315</v>
      </c>
      <c r="B103" s="2" t="s">
        <v>8</v>
      </c>
      <c r="C103" s="2" t="s">
        <v>8</v>
      </c>
      <c r="D103" s="3"/>
      <c r="E103" s="3">
        <f>SUM(E104,E107,E114)</f>
        <v>1609333590</v>
      </c>
      <c r="F103" s="3"/>
      <c r="G103" s="3">
        <v>1755000000</v>
      </c>
      <c r="H103" s="3">
        <v>1609333590</v>
      </c>
      <c r="I103" s="76">
        <f t="shared" si="1"/>
        <v>-145666410</v>
      </c>
    </row>
    <row r="104" spans="1:9" ht="19.5" customHeight="1" x14ac:dyDescent="0.3">
      <c r="A104" s="1" t="s">
        <v>8</v>
      </c>
      <c r="B104" s="2" t="s">
        <v>316</v>
      </c>
      <c r="C104" s="2" t="s">
        <v>8</v>
      </c>
      <c r="D104" s="3"/>
      <c r="E104" s="3">
        <f>SUM(E105:E106)</f>
        <v>135907350</v>
      </c>
      <c r="F104" s="3"/>
      <c r="G104" s="3">
        <v>166000000</v>
      </c>
      <c r="H104" s="3">
        <v>135907350</v>
      </c>
      <c r="I104" s="76">
        <f t="shared" si="1"/>
        <v>-30092650</v>
      </c>
    </row>
    <row r="105" spans="1:9" ht="19.5" customHeight="1" x14ac:dyDescent="0.3">
      <c r="A105" s="1" t="s">
        <v>8</v>
      </c>
      <c r="B105" s="2" t="s">
        <v>8</v>
      </c>
      <c r="C105" s="2" t="s">
        <v>317</v>
      </c>
      <c r="D105" s="3"/>
      <c r="E105" s="3">
        <v>116550000</v>
      </c>
      <c r="F105" s="3"/>
      <c r="G105" s="3">
        <v>140000000</v>
      </c>
      <c r="H105" s="3">
        <v>116550000</v>
      </c>
      <c r="I105" s="76">
        <f t="shared" si="1"/>
        <v>-23450000</v>
      </c>
    </row>
    <row r="106" spans="1:9" ht="19.5" customHeight="1" x14ac:dyDescent="0.3">
      <c r="A106" s="1" t="s">
        <v>8</v>
      </c>
      <c r="B106" s="2" t="s">
        <v>8</v>
      </c>
      <c r="C106" s="2" t="s">
        <v>318</v>
      </c>
      <c r="D106" s="3"/>
      <c r="E106" s="3">
        <v>19357350</v>
      </c>
      <c r="F106" s="3"/>
      <c r="G106" s="3">
        <v>26000000</v>
      </c>
      <c r="H106" s="3">
        <v>19357350</v>
      </c>
      <c r="I106" s="76">
        <f t="shared" si="1"/>
        <v>-6642650</v>
      </c>
    </row>
    <row r="107" spans="1:9" ht="19.5" customHeight="1" x14ac:dyDescent="0.3">
      <c r="A107" s="1" t="s">
        <v>8</v>
      </c>
      <c r="B107" s="2" t="s">
        <v>319</v>
      </c>
      <c r="C107" s="2" t="s">
        <v>8</v>
      </c>
      <c r="D107" s="3"/>
      <c r="E107" s="3">
        <f>SUM(E108:E113)</f>
        <v>1457508740</v>
      </c>
      <c r="F107" s="3"/>
      <c r="G107" s="3">
        <v>1572000000</v>
      </c>
      <c r="H107" s="3">
        <v>1457508740</v>
      </c>
      <c r="I107" s="76">
        <f t="shared" si="1"/>
        <v>-114491260</v>
      </c>
    </row>
    <row r="108" spans="1:9" ht="19.5" customHeight="1" x14ac:dyDescent="0.3">
      <c r="A108" s="1" t="s">
        <v>8</v>
      </c>
      <c r="B108" s="2" t="s">
        <v>8</v>
      </c>
      <c r="C108" s="2" t="s">
        <v>320</v>
      </c>
      <c r="D108" s="3"/>
      <c r="E108" s="3">
        <v>696406900</v>
      </c>
      <c r="F108" s="3"/>
      <c r="G108" s="3">
        <v>725000000</v>
      </c>
      <c r="H108" s="3">
        <v>696406900</v>
      </c>
      <c r="I108" s="76">
        <f t="shared" si="1"/>
        <v>-28593100</v>
      </c>
    </row>
    <row r="109" spans="1:9" ht="19.5" customHeight="1" x14ac:dyDescent="0.3">
      <c r="A109" s="1" t="s">
        <v>8</v>
      </c>
      <c r="B109" s="2" t="s">
        <v>8</v>
      </c>
      <c r="C109" s="2" t="s">
        <v>321</v>
      </c>
      <c r="D109" s="3"/>
      <c r="E109" s="3">
        <v>626715850</v>
      </c>
      <c r="F109" s="3"/>
      <c r="G109" s="3">
        <v>692000000</v>
      </c>
      <c r="H109" s="3">
        <v>626715850</v>
      </c>
      <c r="I109" s="76">
        <f t="shared" si="1"/>
        <v>-65284150</v>
      </c>
    </row>
    <row r="110" spans="1:9" ht="19.5" customHeight="1" x14ac:dyDescent="0.3">
      <c r="A110" s="1" t="s">
        <v>8</v>
      </c>
      <c r="B110" s="2" t="s">
        <v>8</v>
      </c>
      <c r="C110" s="2" t="s">
        <v>322</v>
      </c>
      <c r="D110" s="3"/>
      <c r="E110" s="3">
        <v>12889720</v>
      </c>
      <c r="F110" s="3"/>
      <c r="G110" s="3">
        <v>14000000</v>
      </c>
      <c r="H110" s="3">
        <v>12889720</v>
      </c>
      <c r="I110" s="76">
        <f t="shared" si="1"/>
        <v>-1110280</v>
      </c>
    </row>
    <row r="111" spans="1:9" ht="19.5" customHeight="1" x14ac:dyDescent="0.3">
      <c r="A111" s="1" t="s">
        <v>8</v>
      </c>
      <c r="B111" s="2" t="s">
        <v>8</v>
      </c>
      <c r="C111" s="2" t="s">
        <v>323</v>
      </c>
      <c r="D111" s="3"/>
      <c r="E111" s="3">
        <v>1050000</v>
      </c>
      <c r="F111" s="3"/>
      <c r="G111" s="3">
        <v>3000000</v>
      </c>
      <c r="H111" s="3">
        <v>1050000</v>
      </c>
      <c r="I111" s="76">
        <f t="shared" si="1"/>
        <v>-1950000</v>
      </c>
    </row>
    <row r="112" spans="1:9" ht="19.5" customHeight="1" x14ac:dyDescent="0.3">
      <c r="A112" s="1" t="s">
        <v>8</v>
      </c>
      <c r="B112" s="2" t="s">
        <v>8</v>
      </c>
      <c r="C112" s="2" t="s">
        <v>324</v>
      </c>
      <c r="D112" s="3"/>
      <c r="E112" s="3">
        <v>48648500</v>
      </c>
      <c r="F112" s="3"/>
      <c r="G112" s="3">
        <v>55000000</v>
      </c>
      <c r="H112" s="3">
        <v>48648500</v>
      </c>
      <c r="I112" s="76">
        <f t="shared" si="1"/>
        <v>-6351500</v>
      </c>
    </row>
    <row r="113" spans="1:9" ht="19.5" customHeight="1" x14ac:dyDescent="0.3">
      <c r="A113" s="1" t="s">
        <v>8</v>
      </c>
      <c r="B113" s="2" t="s">
        <v>8</v>
      </c>
      <c r="C113" s="2" t="s">
        <v>325</v>
      </c>
      <c r="D113" s="3"/>
      <c r="E113" s="3">
        <v>71797770</v>
      </c>
      <c r="F113" s="3"/>
      <c r="G113" s="3">
        <v>83000000</v>
      </c>
      <c r="H113" s="3">
        <v>71797770</v>
      </c>
      <c r="I113" s="76">
        <f t="shared" si="1"/>
        <v>-11202230</v>
      </c>
    </row>
    <row r="114" spans="1:9" ht="19.5" customHeight="1" x14ac:dyDescent="0.3">
      <c r="A114" s="1" t="s">
        <v>8</v>
      </c>
      <c r="B114" s="2" t="s">
        <v>326</v>
      </c>
      <c r="C114" s="2" t="s">
        <v>8</v>
      </c>
      <c r="D114" s="3"/>
      <c r="E114" s="3">
        <f>SUM(E115:E116)</f>
        <v>15917500</v>
      </c>
      <c r="F114" s="3"/>
      <c r="G114" s="3">
        <v>17000000</v>
      </c>
      <c r="H114" s="3">
        <v>15917500</v>
      </c>
      <c r="I114" s="76">
        <f t="shared" si="1"/>
        <v>-1082500</v>
      </c>
    </row>
    <row r="115" spans="1:9" ht="19.5" customHeight="1" x14ac:dyDescent="0.3">
      <c r="A115" s="1" t="s">
        <v>8</v>
      </c>
      <c r="B115" s="2" t="s">
        <v>8</v>
      </c>
      <c r="C115" s="2" t="s">
        <v>327</v>
      </c>
      <c r="D115" s="3"/>
      <c r="E115" s="3">
        <v>9909000</v>
      </c>
      <c r="F115" s="3"/>
      <c r="G115" s="3">
        <v>10000000</v>
      </c>
      <c r="H115" s="3">
        <v>9909000</v>
      </c>
      <c r="I115" s="76">
        <f t="shared" si="1"/>
        <v>-91000</v>
      </c>
    </row>
    <row r="116" spans="1:9" ht="19.5" customHeight="1" x14ac:dyDescent="0.3">
      <c r="A116" s="1" t="s">
        <v>8</v>
      </c>
      <c r="B116" s="2" t="s">
        <v>8</v>
      </c>
      <c r="C116" s="2" t="s">
        <v>328</v>
      </c>
      <c r="D116" s="3"/>
      <c r="E116" s="3">
        <v>6008500</v>
      </c>
      <c r="F116" s="3"/>
      <c r="G116" s="3">
        <v>7000000</v>
      </c>
      <c r="H116" s="3">
        <v>6008500</v>
      </c>
      <c r="I116" s="76">
        <f t="shared" si="1"/>
        <v>-991500</v>
      </c>
    </row>
    <row r="117" spans="1:9" ht="19.5" customHeight="1" x14ac:dyDescent="0.3">
      <c r="A117" s="1" t="s">
        <v>329</v>
      </c>
      <c r="B117" s="2" t="s">
        <v>8</v>
      </c>
      <c r="C117" s="2" t="s">
        <v>8</v>
      </c>
      <c r="D117" s="3"/>
      <c r="E117" s="3">
        <f>E118</f>
        <v>108510</v>
      </c>
      <c r="F117" s="3"/>
      <c r="G117" s="3">
        <v>1000000</v>
      </c>
      <c r="H117" s="3">
        <v>108510</v>
      </c>
      <c r="I117" s="76">
        <f t="shared" si="1"/>
        <v>-891490</v>
      </c>
    </row>
    <row r="118" spans="1:9" ht="19.5" customHeight="1" x14ac:dyDescent="0.3">
      <c r="A118" s="1" t="s">
        <v>8</v>
      </c>
      <c r="B118" s="2" t="s">
        <v>330</v>
      </c>
      <c r="C118" s="2" t="s">
        <v>8</v>
      </c>
      <c r="D118" s="3"/>
      <c r="E118" s="3">
        <f>E119</f>
        <v>108510</v>
      </c>
      <c r="F118" s="3"/>
      <c r="G118" s="3">
        <v>1000000</v>
      </c>
      <c r="H118" s="3">
        <v>108510</v>
      </c>
      <c r="I118" s="76">
        <f t="shared" si="1"/>
        <v>-891490</v>
      </c>
    </row>
    <row r="119" spans="1:9" ht="19.5" customHeight="1" x14ac:dyDescent="0.3">
      <c r="A119" s="1" t="s">
        <v>8</v>
      </c>
      <c r="B119" s="2" t="s">
        <v>8</v>
      </c>
      <c r="C119" s="2" t="s">
        <v>331</v>
      </c>
      <c r="D119" s="3"/>
      <c r="E119" s="3">
        <v>108510</v>
      </c>
      <c r="F119" s="3"/>
      <c r="G119" s="3">
        <v>1000000</v>
      </c>
      <c r="H119" s="3">
        <v>108510</v>
      </c>
      <c r="I119" s="76">
        <f t="shared" si="1"/>
        <v>-891490</v>
      </c>
    </row>
    <row r="120" spans="1:9" ht="19.5" customHeight="1" x14ac:dyDescent="0.3">
      <c r="A120" s="1" t="s">
        <v>475</v>
      </c>
      <c r="B120" s="2" t="s">
        <v>8</v>
      </c>
      <c r="C120" s="2" t="s">
        <v>8</v>
      </c>
      <c r="D120" s="3">
        <f>D121</f>
        <v>98995620</v>
      </c>
      <c r="E120" s="3"/>
      <c r="F120" s="3">
        <f>F121</f>
        <v>98995620</v>
      </c>
      <c r="G120" s="3"/>
      <c r="H120" s="3"/>
      <c r="I120" s="76">
        <f t="shared" si="1"/>
        <v>0</v>
      </c>
    </row>
    <row r="121" spans="1:9" ht="19.5" customHeight="1" x14ac:dyDescent="0.3">
      <c r="A121" s="1" t="s">
        <v>8</v>
      </c>
      <c r="B121" s="2" t="s">
        <v>476</v>
      </c>
      <c r="C121" s="2" t="s">
        <v>8</v>
      </c>
      <c r="D121" s="3">
        <f>SUM(D122:D123)</f>
        <v>98995620</v>
      </c>
      <c r="E121" s="3"/>
      <c r="F121" s="3">
        <f>SUM(F122:F123)</f>
        <v>98995620</v>
      </c>
      <c r="G121" s="3"/>
      <c r="H121" s="3"/>
      <c r="I121" s="76">
        <f t="shared" ref="I121:I149" si="2">H121-G121</f>
        <v>0</v>
      </c>
    </row>
    <row r="122" spans="1:9" ht="19.5" customHeight="1" x14ac:dyDescent="0.3">
      <c r="A122" s="1" t="s">
        <v>8</v>
      </c>
      <c r="B122" s="2" t="s">
        <v>8</v>
      </c>
      <c r="C122" s="2" t="s">
        <v>477</v>
      </c>
      <c r="D122" s="3">
        <v>10000000</v>
      </c>
      <c r="E122" s="3"/>
      <c r="F122" s="3">
        <v>10000000</v>
      </c>
      <c r="G122" s="3"/>
      <c r="H122" s="3"/>
      <c r="I122" s="76">
        <f t="shared" si="2"/>
        <v>0</v>
      </c>
    </row>
    <row r="123" spans="1:9" ht="19.5" customHeight="1" x14ac:dyDescent="0.3">
      <c r="A123" s="1"/>
      <c r="B123" s="2"/>
      <c r="C123" s="2" t="s">
        <v>478</v>
      </c>
      <c r="D123" s="3">
        <v>88995620</v>
      </c>
      <c r="E123" s="3"/>
      <c r="F123" s="3">
        <v>88995620</v>
      </c>
      <c r="G123" s="3"/>
      <c r="H123" s="3"/>
      <c r="I123" s="76">
        <f t="shared" si="2"/>
        <v>0</v>
      </c>
    </row>
    <row r="124" spans="1:9" ht="19.5" customHeight="1" x14ac:dyDescent="0.3">
      <c r="A124" s="1" t="s">
        <v>58</v>
      </c>
      <c r="B124" s="2" t="s">
        <v>8</v>
      </c>
      <c r="C124" s="2" t="s">
        <v>8</v>
      </c>
      <c r="D124" s="3">
        <f>D125</f>
        <v>0</v>
      </c>
      <c r="E124" s="3">
        <v>0</v>
      </c>
      <c r="F124" s="3"/>
      <c r="G124" s="3">
        <v>329000000</v>
      </c>
      <c r="H124" s="3">
        <v>0</v>
      </c>
      <c r="I124" s="76">
        <f t="shared" si="2"/>
        <v>-329000000</v>
      </c>
    </row>
    <row r="125" spans="1:9" ht="19.5" customHeight="1" x14ac:dyDescent="0.3">
      <c r="A125" s="1" t="s">
        <v>8</v>
      </c>
      <c r="B125" s="2" t="s">
        <v>59</v>
      </c>
      <c r="C125" s="2" t="s">
        <v>8</v>
      </c>
      <c r="D125" s="3">
        <f>D126</f>
        <v>0</v>
      </c>
      <c r="E125" s="3">
        <v>0</v>
      </c>
      <c r="F125" s="3"/>
      <c r="G125" s="3">
        <v>329000000</v>
      </c>
      <c r="H125" s="3">
        <v>0</v>
      </c>
      <c r="I125" s="76">
        <f t="shared" si="2"/>
        <v>-329000000</v>
      </c>
    </row>
    <row r="126" spans="1:9" ht="19.5" customHeight="1" x14ac:dyDescent="0.3">
      <c r="A126" s="1" t="s">
        <v>8</v>
      </c>
      <c r="B126" s="2" t="s">
        <v>8</v>
      </c>
      <c r="C126" s="2" t="s">
        <v>60</v>
      </c>
      <c r="D126" s="3">
        <v>0</v>
      </c>
      <c r="E126" s="3">
        <v>0</v>
      </c>
      <c r="F126" s="3"/>
      <c r="G126" s="3">
        <v>329000000</v>
      </c>
      <c r="H126" s="3">
        <v>0</v>
      </c>
      <c r="I126" s="76">
        <f t="shared" si="2"/>
        <v>-329000000</v>
      </c>
    </row>
    <row r="127" spans="1:9" ht="19.5" customHeight="1" x14ac:dyDescent="0.3">
      <c r="A127" s="1" t="s">
        <v>61</v>
      </c>
      <c r="B127" s="2" t="s">
        <v>8</v>
      </c>
      <c r="C127" s="2" t="s">
        <v>8</v>
      </c>
      <c r="D127" s="3">
        <f>SUM(D128,D130)</f>
        <v>1010928256</v>
      </c>
      <c r="E127" s="3">
        <f>SUM(E128,E130)</f>
        <v>356192950</v>
      </c>
      <c r="F127" s="3"/>
      <c r="G127" s="3">
        <v>1391000000</v>
      </c>
      <c r="H127" s="3">
        <v>1367121206</v>
      </c>
      <c r="I127" s="76">
        <f t="shared" si="2"/>
        <v>-23878794</v>
      </c>
    </row>
    <row r="128" spans="1:9" ht="19.5" customHeight="1" x14ac:dyDescent="0.3">
      <c r="A128" s="1" t="s">
        <v>8</v>
      </c>
      <c r="B128" s="2" t="s">
        <v>62</v>
      </c>
      <c r="C128" s="2" t="s">
        <v>8</v>
      </c>
      <c r="D128" s="3">
        <f>D129</f>
        <v>105900</v>
      </c>
      <c r="E128" s="3"/>
      <c r="F128" s="3"/>
      <c r="G128" s="3">
        <v>1000000</v>
      </c>
      <c r="H128" s="3">
        <v>105900</v>
      </c>
      <c r="I128" s="76">
        <f t="shared" si="2"/>
        <v>-894100</v>
      </c>
    </row>
    <row r="129" spans="1:9" ht="19.5" customHeight="1" x14ac:dyDescent="0.3">
      <c r="A129" s="1" t="s">
        <v>8</v>
      </c>
      <c r="B129" s="2" t="s">
        <v>8</v>
      </c>
      <c r="C129" s="2" t="s">
        <v>63</v>
      </c>
      <c r="D129" s="3">
        <v>105900</v>
      </c>
      <c r="E129" s="3"/>
      <c r="F129" s="3"/>
      <c r="G129" s="3">
        <v>1000000</v>
      </c>
      <c r="H129" s="3">
        <v>105900</v>
      </c>
      <c r="I129" s="76">
        <f t="shared" si="2"/>
        <v>-894100</v>
      </c>
    </row>
    <row r="130" spans="1:9" ht="19.5" customHeight="1" x14ac:dyDescent="0.3">
      <c r="A130" s="1" t="s">
        <v>8</v>
      </c>
      <c r="B130" s="2" t="s">
        <v>64</v>
      </c>
      <c r="C130" s="2" t="s">
        <v>8</v>
      </c>
      <c r="D130" s="3">
        <f>SUM(D131:D133)</f>
        <v>1010822356</v>
      </c>
      <c r="E130" s="3">
        <f>SUM(E131:E133)</f>
        <v>356192950</v>
      </c>
      <c r="F130" s="3"/>
      <c r="G130" s="3">
        <v>1390000000</v>
      </c>
      <c r="H130" s="3">
        <v>1367015306</v>
      </c>
      <c r="I130" s="76">
        <f t="shared" si="2"/>
        <v>-22984694</v>
      </c>
    </row>
    <row r="131" spans="1:9" ht="19.5" customHeight="1" x14ac:dyDescent="0.3">
      <c r="A131" s="1" t="s">
        <v>8</v>
      </c>
      <c r="B131" s="2" t="s">
        <v>8</v>
      </c>
      <c r="C131" s="2" t="s">
        <v>333</v>
      </c>
      <c r="D131" s="3"/>
      <c r="E131" s="3">
        <v>13160356</v>
      </c>
      <c r="F131" s="3"/>
      <c r="G131" s="3">
        <v>20000000</v>
      </c>
      <c r="H131" s="3">
        <v>13160356</v>
      </c>
      <c r="I131" s="76">
        <f t="shared" si="2"/>
        <v>-6839644</v>
      </c>
    </row>
    <row r="132" spans="1:9" ht="19.5" customHeight="1" x14ac:dyDescent="0.3">
      <c r="A132" s="1" t="s">
        <v>8</v>
      </c>
      <c r="B132" s="2" t="s">
        <v>8</v>
      </c>
      <c r="C132" s="2" t="s">
        <v>334</v>
      </c>
      <c r="D132" s="3"/>
      <c r="E132" s="3">
        <v>318477785</v>
      </c>
      <c r="F132" s="3"/>
      <c r="G132" s="3">
        <v>320000000</v>
      </c>
      <c r="H132" s="3">
        <v>318477785</v>
      </c>
      <c r="I132" s="76">
        <f t="shared" si="2"/>
        <v>-1522215</v>
      </c>
    </row>
    <row r="133" spans="1:9" ht="19.5" customHeight="1" x14ac:dyDescent="0.3">
      <c r="A133" s="1" t="s">
        <v>8</v>
      </c>
      <c r="B133" s="2" t="s">
        <v>8</v>
      </c>
      <c r="C133" s="2" t="s">
        <v>65</v>
      </c>
      <c r="D133" s="3">
        <v>1010822356</v>
      </c>
      <c r="E133" s="3">
        <v>24554809</v>
      </c>
      <c r="F133" s="3"/>
      <c r="G133" s="3">
        <v>1050000000</v>
      </c>
      <c r="H133" s="3">
        <v>1035377165</v>
      </c>
      <c r="I133" s="76">
        <f t="shared" si="2"/>
        <v>-14622835</v>
      </c>
    </row>
    <row r="134" spans="1:9" ht="19.5" customHeight="1" x14ac:dyDescent="0.3">
      <c r="A134" s="1" t="s">
        <v>335</v>
      </c>
      <c r="B134" s="2" t="s">
        <v>8</v>
      </c>
      <c r="C134" s="2" t="s">
        <v>8</v>
      </c>
      <c r="D134" s="3"/>
      <c r="E134" s="3">
        <f>E135</f>
        <v>2219274585</v>
      </c>
      <c r="F134" s="3"/>
      <c r="G134" s="3">
        <v>3800000000</v>
      </c>
      <c r="H134" s="3">
        <v>2219274585</v>
      </c>
      <c r="I134" s="76">
        <f t="shared" si="2"/>
        <v>-1580725415</v>
      </c>
    </row>
    <row r="135" spans="1:9" ht="19.5" customHeight="1" x14ac:dyDescent="0.3">
      <c r="A135" s="1" t="s">
        <v>8</v>
      </c>
      <c r="B135" s="2" t="s">
        <v>336</v>
      </c>
      <c r="C135" s="2" t="s">
        <v>8</v>
      </c>
      <c r="D135" s="3"/>
      <c r="E135" s="3">
        <f>SUM(E136:E139)</f>
        <v>2219274585</v>
      </c>
      <c r="F135" s="3"/>
      <c r="G135" s="3">
        <v>3800000000</v>
      </c>
      <c r="H135" s="3">
        <v>2219274585</v>
      </c>
      <c r="I135" s="76">
        <f t="shared" si="2"/>
        <v>-1580725415</v>
      </c>
    </row>
    <row r="136" spans="1:9" ht="19.5" customHeight="1" x14ac:dyDescent="0.3">
      <c r="A136" s="1" t="s">
        <v>8</v>
      </c>
      <c r="B136" s="2" t="s">
        <v>8</v>
      </c>
      <c r="C136" s="2" t="s">
        <v>337</v>
      </c>
      <c r="D136" s="3"/>
      <c r="E136" s="3">
        <v>123448180</v>
      </c>
      <c r="F136" s="3"/>
      <c r="G136" s="3">
        <v>135000000</v>
      </c>
      <c r="H136" s="3">
        <v>123448180</v>
      </c>
      <c r="I136" s="76">
        <f t="shared" si="2"/>
        <v>-11551820</v>
      </c>
    </row>
    <row r="137" spans="1:9" ht="19.5" customHeight="1" x14ac:dyDescent="0.3">
      <c r="A137" s="1" t="s">
        <v>8</v>
      </c>
      <c r="B137" s="2" t="s">
        <v>8</v>
      </c>
      <c r="C137" s="2" t="s">
        <v>338</v>
      </c>
      <c r="D137" s="3"/>
      <c r="E137" s="3">
        <v>918000</v>
      </c>
      <c r="F137" s="3"/>
      <c r="G137" s="3">
        <v>20000000</v>
      </c>
      <c r="H137" s="3">
        <v>918000</v>
      </c>
      <c r="I137" s="76">
        <f t="shared" si="2"/>
        <v>-19082000</v>
      </c>
    </row>
    <row r="138" spans="1:9" ht="19.5" customHeight="1" x14ac:dyDescent="0.3">
      <c r="A138" s="1" t="s">
        <v>8</v>
      </c>
      <c r="B138" s="2" t="s">
        <v>8</v>
      </c>
      <c r="C138" s="2" t="s">
        <v>339</v>
      </c>
      <c r="D138" s="3"/>
      <c r="E138" s="3">
        <v>44908405</v>
      </c>
      <c r="F138" s="3"/>
      <c r="G138" s="3">
        <v>45000000</v>
      </c>
      <c r="H138" s="3">
        <v>44908405</v>
      </c>
      <c r="I138" s="76">
        <f t="shared" si="2"/>
        <v>-91595</v>
      </c>
    </row>
    <row r="139" spans="1:9" ht="19.5" customHeight="1" x14ac:dyDescent="0.3">
      <c r="A139" s="1" t="s">
        <v>8</v>
      </c>
      <c r="B139" s="2" t="s">
        <v>8</v>
      </c>
      <c r="C139" s="2" t="s">
        <v>340</v>
      </c>
      <c r="D139" s="3"/>
      <c r="E139" s="3">
        <v>2050000000</v>
      </c>
      <c r="F139" s="3"/>
      <c r="G139" s="3">
        <v>3600000000</v>
      </c>
      <c r="H139" s="3">
        <v>2050000000</v>
      </c>
      <c r="I139" s="76">
        <f t="shared" si="2"/>
        <v>-1550000000</v>
      </c>
    </row>
    <row r="140" spans="1:9" ht="19.5" customHeight="1" x14ac:dyDescent="0.3">
      <c r="A140" s="1" t="s">
        <v>66</v>
      </c>
      <c r="B140" s="2" t="s">
        <v>8</v>
      </c>
      <c r="C140" s="2" t="s">
        <v>8</v>
      </c>
      <c r="D140" s="3">
        <f>D141</f>
        <v>35000000</v>
      </c>
      <c r="E140" s="3"/>
      <c r="F140" s="3"/>
      <c r="G140" s="3">
        <v>35000000</v>
      </c>
      <c r="H140" s="3">
        <v>35000000</v>
      </c>
      <c r="I140" s="76">
        <f t="shared" si="2"/>
        <v>0</v>
      </c>
    </row>
    <row r="141" spans="1:9" ht="19.5" customHeight="1" x14ac:dyDescent="0.3">
      <c r="A141" s="1" t="s">
        <v>8</v>
      </c>
      <c r="B141" s="2" t="s">
        <v>67</v>
      </c>
      <c r="C141" s="2" t="s">
        <v>8</v>
      </c>
      <c r="D141" s="3">
        <f>D142</f>
        <v>35000000</v>
      </c>
      <c r="E141" s="3"/>
      <c r="F141" s="3"/>
      <c r="G141" s="3">
        <v>35000000</v>
      </c>
      <c r="H141" s="3">
        <v>35000000</v>
      </c>
      <c r="I141" s="76">
        <f t="shared" si="2"/>
        <v>0</v>
      </c>
    </row>
    <row r="142" spans="1:9" ht="19.5" customHeight="1" x14ac:dyDescent="0.3">
      <c r="A142" s="1" t="s">
        <v>8</v>
      </c>
      <c r="B142" s="2" t="s">
        <v>8</v>
      </c>
      <c r="C142" s="2" t="s">
        <v>68</v>
      </c>
      <c r="D142" s="3">
        <v>35000000</v>
      </c>
      <c r="E142" s="3"/>
      <c r="F142" s="3"/>
      <c r="G142" s="3">
        <v>35000000</v>
      </c>
      <c r="H142" s="3">
        <v>35000000</v>
      </c>
      <c r="I142" s="76">
        <f t="shared" si="2"/>
        <v>0</v>
      </c>
    </row>
    <row r="143" spans="1:9" ht="19.5" customHeight="1" x14ac:dyDescent="0.3">
      <c r="A143" s="1" t="s">
        <v>69</v>
      </c>
      <c r="B143" s="2" t="s">
        <v>70</v>
      </c>
      <c r="C143" s="2" t="s">
        <v>8</v>
      </c>
      <c r="D143" s="3">
        <v>668464720</v>
      </c>
      <c r="E143" s="3">
        <v>176292718</v>
      </c>
      <c r="F143" s="3"/>
      <c r="G143" s="3">
        <v>400000000</v>
      </c>
      <c r="H143" s="3">
        <v>844757438</v>
      </c>
      <c r="I143" s="76">
        <f t="shared" si="2"/>
        <v>444757438</v>
      </c>
    </row>
    <row r="144" spans="1:9" ht="19.5" customHeight="1" x14ac:dyDescent="0.3">
      <c r="A144" s="1" t="s">
        <v>8</v>
      </c>
      <c r="B144" s="2" t="s">
        <v>71</v>
      </c>
      <c r="C144" s="2" t="s">
        <v>30</v>
      </c>
      <c r="D144" s="16">
        <v>658638856</v>
      </c>
      <c r="E144" s="3">
        <v>890698000</v>
      </c>
      <c r="F144" s="3"/>
      <c r="G144" s="3" t="s">
        <v>9</v>
      </c>
      <c r="H144" s="3">
        <v>1549336856</v>
      </c>
      <c r="I144" s="76"/>
    </row>
    <row r="145" spans="1:9" ht="19.5" customHeight="1" x14ac:dyDescent="0.3">
      <c r="A145" s="1" t="s">
        <v>8</v>
      </c>
      <c r="B145" s="2" t="s">
        <v>8</v>
      </c>
      <c r="C145" s="2" t="s">
        <v>31</v>
      </c>
      <c r="D145" s="16">
        <v>10031730</v>
      </c>
      <c r="E145" s="3">
        <v>17311240</v>
      </c>
      <c r="F145" s="3"/>
      <c r="G145" s="3" t="s">
        <v>9</v>
      </c>
      <c r="H145" s="3">
        <v>27342970</v>
      </c>
      <c r="I145" s="76"/>
    </row>
    <row r="146" spans="1:9" ht="19.5" customHeight="1" x14ac:dyDescent="0.3">
      <c r="A146" s="1" t="s">
        <v>8</v>
      </c>
      <c r="B146" s="2" t="s">
        <v>72</v>
      </c>
      <c r="C146" s="2" t="s">
        <v>33</v>
      </c>
      <c r="D146" s="16">
        <v>0</v>
      </c>
      <c r="E146" s="3">
        <v>113410</v>
      </c>
      <c r="F146" s="3"/>
      <c r="G146" s="3" t="s">
        <v>9</v>
      </c>
      <c r="H146" s="3">
        <v>113410</v>
      </c>
      <c r="I146" s="76"/>
    </row>
    <row r="147" spans="1:9" ht="19.5" customHeight="1" x14ac:dyDescent="0.3">
      <c r="A147" s="1" t="s">
        <v>8</v>
      </c>
      <c r="B147" s="2" t="s">
        <v>8</v>
      </c>
      <c r="C147" s="2" t="s">
        <v>34</v>
      </c>
      <c r="D147" s="16">
        <v>0</v>
      </c>
      <c r="E147" s="3">
        <v>727375500</v>
      </c>
      <c r="F147" s="3"/>
      <c r="G147" s="3" t="s">
        <v>9</v>
      </c>
      <c r="H147" s="3">
        <v>727375500</v>
      </c>
      <c r="I147" s="76"/>
    </row>
    <row r="148" spans="1:9" ht="19.5" customHeight="1" x14ac:dyDescent="0.3">
      <c r="A148" s="1" t="s">
        <v>8</v>
      </c>
      <c r="B148" s="2" t="s">
        <v>8</v>
      </c>
      <c r="C148" s="2" t="s">
        <v>35</v>
      </c>
      <c r="D148" s="16">
        <v>205866</v>
      </c>
      <c r="E148" s="3">
        <v>4227612</v>
      </c>
      <c r="F148" s="3"/>
      <c r="G148" s="3" t="s">
        <v>9</v>
      </c>
      <c r="H148" s="3">
        <v>4433478</v>
      </c>
      <c r="I148" s="76"/>
    </row>
    <row r="149" spans="1:9" ht="19.5" customHeight="1" thickBot="1" x14ac:dyDescent="0.35">
      <c r="A149" s="8" t="s">
        <v>73</v>
      </c>
      <c r="B149" s="9" t="s">
        <v>8</v>
      </c>
      <c r="C149" s="9" t="s">
        <v>8</v>
      </c>
      <c r="D149" s="10">
        <f>SUM(D143,D140,D134,D127,D120,D117,D75,D58)</f>
        <v>1848517836</v>
      </c>
      <c r="E149" s="10">
        <f>SUM(E143,E140,E134,E127,E117,E103,E75,E58)</f>
        <v>7278598682</v>
      </c>
      <c r="F149" s="10">
        <v>98995620</v>
      </c>
      <c r="G149" s="10">
        <v>11050000000</v>
      </c>
      <c r="H149" s="10">
        <v>9028120898</v>
      </c>
      <c r="I149" s="80">
        <f t="shared" si="2"/>
        <v>-2021879102</v>
      </c>
    </row>
    <row r="152" spans="1:9" x14ac:dyDescent="0.3">
      <c r="E152" s="73"/>
    </row>
  </sheetData>
  <sheetProtection password="CC3D" sheet="1" objects="1" scenarios="1"/>
  <mergeCells count="3">
    <mergeCell ref="A1:I1"/>
    <mergeCell ref="A2:I2"/>
    <mergeCell ref="A3:I3"/>
  </mergeCells>
  <phoneticPr fontId="19" type="noConversion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topLeftCell="A109" zoomScaleNormal="100" workbookViewId="0">
      <selection activeCell="G116" sqref="G116"/>
    </sheetView>
  </sheetViews>
  <sheetFormatPr defaultRowHeight="16.5" x14ac:dyDescent="0.3"/>
  <cols>
    <col min="1" max="1" width="16" style="45" customWidth="1"/>
    <col min="2" max="2" width="18.5" style="45" customWidth="1"/>
    <col min="3" max="3" width="19.25" style="45" customWidth="1"/>
    <col min="4" max="5" width="12.75" style="45" customWidth="1"/>
    <col min="6" max="6" width="10.25" style="73" customWidth="1"/>
    <col min="7" max="7" width="11.875" style="73" customWidth="1"/>
    <col min="8" max="8" width="11.5" style="73" customWidth="1"/>
    <col min="9" max="9" width="12" style="73" customWidth="1"/>
    <col min="10" max="10" width="11.875" style="73" customWidth="1"/>
  </cols>
  <sheetData>
    <row r="1" spans="1:10" ht="27" customHeight="1" x14ac:dyDescent="0.3">
      <c r="A1" s="114" t="s">
        <v>479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x14ac:dyDescent="0.3">
      <c r="A2" s="105" t="s">
        <v>342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3">
      <c r="A3" s="105" t="s">
        <v>343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7.25" thickBot="1" x14ac:dyDescent="0.35">
      <c r="J4" s="73" t="s">
        <v>344</v>
      </c>
    </row>
    <row r="5" spans="1:10" x14ac:dyDescent="0.3">
      <c r="A5" s="18" t="s">
        <v>0</v>
      </c>
      <c r="B5" s="19" t="s">
        <v>1</v>
      </c>
      <c r="C5" s="19" t="s">
        <v>2</v>
      </c>
      <c r="D5" s="23" t="s">
        <v>468</v>
      </c>
      <c r="E5" s="23" t="s">
        <v>469</v>
      </c>
      <c r="F5" s="74" t="s">
        <v>470</v>
      </c>
      <c r="G5" s="74" t="s">
        <v>88</v>
      </c>
      <c r="H5" s="74" t="s">
        <v>89</v>
      </c>
      <c r="I5" s="74" t="s">
        <v>90</v>
      </c>
      <c r="J5" s="75" t="s">
        <v>91</v>
      </c>
    </row>
    <row r="6" spans="1:10" ht="24" x14ac:dyDescent="0.3">
      <c r="A6" s="94" t="s">
        <v>480</v>
      </c>
      <c r="B6" s="2" t="s">
        <v>8</v>
      </c>
      <c r="C6" s="2" t="s">
        <v>8</v>
      </c>
      <c r="D6" s="3"/>
      <c r="E6" s="3">
        <f>SUM(E7,E10)</f>
        <v>3879394361</v>
      </c>
      <c r="F6" s="3" t="s">
        <v>9</v>
      </c>
      <c r="G6" s="3" t="s">
        <v>9</v>
      </c>
      <c r="H6" s="3">
        <v>3879394361</v>
      </c>
      <c r="I6" s="3" t="s">
        <v>9</v>
      </c>
      <c r="J6" s="76">
        <v>4050494900</v>
      </c>
    </row>
    <row r="7" spans="1:10" x14ac:dyDescent="0.3">
      <c r="A7" s="1" t="s">
        <v>8</v>
      </c>
      <c r="B7" s="2" t="s">
        <v>260</v>
      </c>
      <c r="C7" s="2" t="s">
        <v>8</v>
      </c>
      <c r="D7" s="3" t="s">
        <v>9</v>
      </c>
      <c r="E7" s="3">
        <f>SUM(E8:E9)</f>
        <v>3823507000</v>
      </c>
      <c r="F7" s="3" t="s">
        <v>9</v>
      </c>
      <c r="G7" s="3" t="s">
        <v>9</v>
      </c>
      <c r="H7" s="3">
        <v>3823507000</v>
      </c>
      <c r="I7" s="3" t="s">
        <v>9</v>
      </c>
      <c r="J7" s="76">
        <v>4029800900</v>
      </c>
    </row>
    <row r="8" spans="1:10" x14ac:dyDescent="0.3">
      <c r="A8" s="1" t="s">
        <v>8</v>
      </c>
      <c r="B8" s="2" t="s">
        <v>8</v>
      </c>
      <c r="C8" s="2" t="s">
        <v>261</v>
      </c>
      <c r="D8" s="3" t="s">
        <v>9</v>
      </c>
      <c r="E8" s="3">
        <v>123750000</v>
      </c>
      <c r="F8" s="3" t="s">
        <v>9</v>
      </c>
      <c r="G8" s="3">
        <v>123750000</v>
      </c>
      <c r="H8" s="3" t="s">
        <v>9</v>
      </c>
      <c r="I8" s="3">
        <v>145450000</v>
      </c>
      <c r="J8" s="76" t="s">
        <v>9</v>
      </c>
    </row>
    <row r="9" spans="1:10" x14ac:dyDescent="0.3">
      <c r="A9" s="1" t="s">
        <v>8</v>
      </c>
      <c r="B9" s="2" t="s">
        <v>8</v>
      </c>
      <c r="C9" s="2" t="s">
        <v>262</v>
      </c>
      <c r="D9" s="3" t="s">
        <v>9</v>
      </c>
      <c r="E9" s="3">
        <v>3699757000</v>
      </c>
      <c r="F9" s="3" t="s">
        <v>9</v>
      </c>
      <c r="G9" s="3">
        <v>3699757000</v>
      </c>
      <c r="H9" s="3" t="s">
        <v>9</v>
      </c>
      <c r="I9" s="3">
        <v>3884350900</v>
      </c>
      <c r="J9" s="76" t="s">
        <v>9</v>
      </c>
    </row>
    <row r="10" spans="1:10" x14ac:dyDescent="0.3">
      <c r="A10" s="1" t="s">
        <v>8</v>
      </c>
      <c r="B10" s="2" t="s">
        <v>263</v>
      </c>
      <c r="C10" s="2" t="s">
        <v>8</v>
      </c>
      <c r="D10" s="3" t="s">
        <v>9</v>
      </c>
      <c r="E10" s="3">
        <f>E11</f>
        <v>55887361</v>
      </c>
      <c r="F10" s="3" t="s">
        <v>9</v>
      </c>
      <c r="G10" s="3" t="s">
        <v>9</v>
      </c>
      <c r="H10" s="3">
        <v>55887361</v>
      </c>
      <c r="I10" s="3" t="s">
        <v>9</v>
      </c>
      <c r="J10" s="76">
        <v>20694000</v>
      </c>
    </row>
    <row r="11" spans="1:10" x14ac:dyDescent="0.3">
      <c r="A11" s="1" t="s">
        <v>8</v>
      </c>
      <c r="B11" s="2" t="s">
        <v>8</v>
      </c>
      <c r="C11" s="2" t="s">
        <v>264</v>
      </c>
      <c r="D11" s="3" t="s">
        <v>9</v>
      </c>
      <c r="E11" s="3">
        <v>55887361</v>
      </c>
      <c r="F11" s="3" t="s">
        <v>9</v>
      </c>
      <c r="G11" s="3">
        <v>55887361</v>
      </c>
      <c r="H11" s="3" t="s">
        <v>9</v>
      </c>
      <c r="I11" s="3">
        <v>20694000</v>
      </c>
      <c r="J11" s="76" t="s">
        <v>9</v>
      </c>
    </row>
    <row r="12" spans="1:10" ht="24" x14ac:dyDescent="0.3">
      <c r="A12" s="94" t="s">
        <v>481</v>
      </c>
      <c r="B12" s="2" t="s">
        <v>8</v>
      </c>
      <c r="C12" s="2" t="s">
        <v>8</v>
      </c>
      <c r="D12" s="3">
        <f>D16</f>
        <v>1076094269</v>
      </c>
      <c r="E12" s="3">
        <f>SUM(E13,E16,E20)</f>
        <v>1110004924</v>
      </c>
      <c r="F12" s="3" t="s">
        <v>9</v>
      </c>
      <c r="G12" s="3" t="s">
        <v>9</v>
      </c>
      <c r="H12" s="3">
        <v>2087103573</v>
      </c>
      <c r="I12" s="3" t="s">
        <v>9</v>
      </c>
      <c r="J12" s="76">
        <v>1182361650</v>
      </c>
    </row>
    <row r="13" spans="1:10" x14ac:dyDescent="0.3">
      <c r="A13" s="1"/>
      <c r="B13" s="2" t="s">
        <v>472</v>
      </c>
      <c r="C13" s="2"/>
      <c r="D13" s="3"/>
      <c r="E13" s="3">
        <f>SUM(E14:E15)</f>
        <v>98995620</v>
      </c>
      <c r="F13" s="3">
        <v>99995620</v>
      </c>
      <c r="G13" s="3">
        <v>0</v>
      </c>
      <c r="H13" s="3">
        <v>0</v>
      </c>
      <c r="I13" s="3">
        <f t="shared" ref="I13:I15" si="0">H13-G13</f>
        <v>0</v>
      </c>
      <c r="J13" s="95"/>
    </row>
    <row r="14" spans="1:10" x14ac:dyDescent="0.3">
      <c r="A14" s="1"/>
      <c r="B14" s="2"/>
      <c r="C14" s="2" t="s">
        <v>473</v>
      </c>
      <c r="D14" s="3"/>
      <c r="E14" s="3">
        <v>10000000</v>
      </c>
      <c r="F14" s="3">
        <v>10000000</v>
      </c>
      <c r="G14" s="3">
        <v>0</v>
      </c>
      <c r="H14" s="3">
        <v>0</v>
      </c>
      <c r="I14" s="3">
        <f t="shared" si="0"/>
        <v>0</v>
      </c>
      <c r="J14" s="95"/>
    </row>
    <row r="15" spans="1:10" x14ac:dyDescent="0.3">
      <c r="A15" s="1"/>
      <c r="B15" s="2"/>
      <c r="C15" s="2" t="s">
        <v>474</v>
      </c>
      <c r="D15" s="3"/>
      <c r="E15" s="3">
        <v>88995620</v>
      </c>
      <c r="F15" s="3">
        <v>88995620</v>
      </c>
      <c r="G15" s="3">
        <v>0</v>
      </c>
      <c r="H15" s="3">
        <v>0</v>
      </c>
      <c r="I15" s="3">
        <f t="shared" si="0"/>
        <v>0</v>
      </c>
      <c r="J15" s="95"/>
    </row>
    <row r="16" spans="1:10" x14ac:dyDescent="0.3">
      <c r="A16" s="1" t="s">
        <v>8</v>
      </c>
      <c r="B16" s="2" t="s">
        <v>10</v>
      </c>
      <c r="C16" s="2" t="s">
        <v>8</v>
      </c>
      <c r="D16" s="3">
        <f>SUM(D17:D19)</f>
        <v>1076094269</v>
      </c>
      <c r="E16" s="3">
        <f>SUM(E17:E19)</f>
        <v>346333404</v>
      </c>
      <c r="F16" s="3" t="s">
        <v>9</v>
      </c>
      <c r="G16" s="3" t="s">
        <v>9</v>
      </c>
      <c r="H16" s="3">
        <v>1422427673</v>
      </c>
      <c r="I16" s="3" t="s">
        <v>9</v>
      </c>
      <c r="J16" s="76">
        <v>800214350</v>
      </c>
    </row>
    <row r="17" spans="1:10" x14ac:dyDescent="0.3">
      <c r="A17" s="1" t="s">
        <v>8</v>
      </c>
      <c r="B17" s="2" t="s">
        <v>8</v>
      </c>
      <c r="C17" s="2" t="s">
        <v>11</v>
      </c>
      <c r="D17" s="3">
        <v>30400000</v>
      </c>
      <c r="E17" s="3">
        <v>721000</v>
      </c>
      <c r="F17" s="3" t="s">
        <v>9</v>
      </c>
      <c r="G17" s="3">
        <v>31121000</v>
      </c>
      <c r="H17" s="3" t="s">
        <v>9</v>
      </c>
      <c r="I17" s="3">
        <v>43781000</v>
      </c>
      <c r="J17" s="76" t="s">
        <v>9</v>
      </c>
    </row>
    <row r="18" spans="1:10" x14ac:dyDescent="0.3">
      <c r="A18" s="1" t="s">
        <v>8</v>
      </c>
      <c r="B18" s="2" t="s">
        <v>8</v>
      </c>
      <c r="C18" s="2" t="s">
        <v>12</v>
      </c>
      <c r="D18" s="3">
        <v>1035694269</v>
      </c>
      <c r="E18" s="3">
        <v>345612404</v>
      </c>
      <c r="F18" s="3" t="s">
        <v>9</v>
      </c>
      <c r="G18" s="3">
        <v>1381306673</v>
      </c>
      <c r="H18" s="3" t="s">
        <v>9</v>
      </c>
      <c r="I18" s="3">
        <v>746433350</v>
      </c>
      <c r="J18" s="76" t="s">
        <v>9</v>
      </c>
    </row>
    <row r="19" spans="1:10" x14ac:dyDescent="0.3">
      <c r="A19" s="1" t="s">
        <v>8</v>
      </c>
      <c r="B19" s="2" t="s">
        <v>8</v>
      </c>
      <c r="C19" s="2" t="s">
        <v>13</v>
      </c>
      <c r="D19" s="3">
        <v>10000000</v>
      </c>
      <c r="E19" s="3" t="s">
        <v>9</v>
      </c>
      <c r="F19" s="3" t="s">
        <v>9</v>
      </c>
      <c r="G19" s="3">
        <v>10000000</v>
      </c>
      <c r="H19" s="3" t="s">
        <v>9</v>
      </c>
      <c r="I19" s="3">
        <v>10000000</v>
      </c>
      <c r="J19" s="76" t="s">
        <v>9</v>
      </c>
    </row>
    <row r="20" spans="1:10" x14ac:dyDescent="0.3">
      <c r="A20" s="1" t="s">
        <v>8</v>
      </c>
      <c r="B20" s="2" t="s">
        <v>269</v>
      </c>
      <c r="C20" s="2" t="s">
        <v>8</v>
      </c>
      <c r="D20" s="3" t="s">
        <v>9</v>
      </c>
      <c r="E20" s="3">
        <f>SUM(E21:E23)</f>
        <v>664675900</v>
      </c>
      <c r="F20" s="3" t="s">
        <v>9</v>
      </c>
      <c r="G20" s="3" t="s">
        <v>9</v>
      </c>
      <c r="H20" s="3">
        <v>664675900</v>
      </c>
      <c r="I20" s="3" t="s">
        <v>9</v>
      </c>
      <c r="J20" s="76">
        <v>382147300</v>
      </c>
    </row>
    <row r="21" spans="1:10" x14ac:dyDescent="0.3">
      <c r="A21" s="1" t="s">
        <v>8</v>
      </c>
      <c r="B21" s="2" t="s">
        <v>8</v>
      </c>
      <c r="C21" s="2" t="s">
        <v>270</v>
      </c>
      <c r="D21" s="3" t="s">
        <v>9</v>
      </c>
      <c r="E21" s="3">
        <v>596117900</v>
      </c>
      <c r="F21" s="3" t="s">
        <v>9</v>
      </c>
      <c r="G21" s="3">
        <v>596117900</v>
      </c>
      <c r="H21" s="3" t="s">
        <v>9</v>
      </c>
      <c r="I21" s="3">
        <v>299478130</v>
      </c>
      <c r="J21" s="76" t="s">
        <v>9</v>
      </c>
    </row>
    <row r="22" spans="1:10" x14ac:dyDescent="0.3">
      <c r="A22" s="1" t="s">
        <v>8</v>
      </c>
      <c r="B22" s="2" t="s">
        <v>8</v>
      </c>
      <c r="C22" s="2" t="s">
        <v>271</v>
      </c>
      <c r="D22" s="3" t="s">
        <v>9</v>
      </c>
      <c r="E22" s="3">
        <v>53558000</v>
      </c>
      <c r="F22" s="3" t="s">
        <v>9</v>
      </c>
      <c r="G22" s="3">
        <v>53558000</v>
      </c>
      <c r="H22" s="3" t="s">
        <v>9</v>
      </c>
      <c r="I22" s="3">
        <v>82669170</v>
      </c>
      <c r="J22" s="76" t="s">
        <v>9</v>
      </c>
    </row>
    <row r="23" spans="1:10" x14ac:dyDescent="0.3">
      <c r="A23" s="1" t="s">
        <v>8</v>
      </c>
      <c r="B23" s="2" t="s">
        <v>8</v>
      </c>
      <c r="C23" s="2" t="s">
        <v>272</v>
      </c>
      <c r="D23" s="3" t="s">
        <v>9</v>
      </c>
      <c r="E23" s="3">
        <v>15000000</v>
      </c>
      <c r="F23" s="3" t="s">
        <v>9</v>
      </c>
      <c r="G23" s="3">
        <v>15000000</v>
      </c>
      <c r="H23" s="3" t="s">
        <v>9</v>
      </c>
      <c r="I23" s="3">
        <v>0</v>
      </c>
      <c r="J23" s="76" t="s">
        <v>9</v>
      </c>
    </row>
    <row r="24" spans="1:10" ht="24" x14ac:dyDescent="0.3">
      <c r="A24" s="94" t="s">
        <v>482</v>
      </c>
      <c r="B24" s="2" t="s">
        <v>8</v>
      </c>
      <c r="C24" s="2" t="s">
        <v>8</v>
      </c>
      <c r="D24" s="3" t="s">
        <v>9</v>
      </c>
      <c r="E24" s="3">
        <f>SUM(E25,E27,E30)</f>
        <v>105140610</v>
      </c>
      <c r="F24" s="3" t="s">
        <v>9</v>
      </c>
      <c r="G24" s="3" t="s">
        <v>9</v>
      </c>
      <c r="H24" s="3">
        <v>105140610</v>
      </c>
      <c r="I24" s="3" t="s">
        <v>9</v>
      </c>
      <c r="J24" s="76">
        <v>39439972</v>
      </c>
    </row>
    <row r="25" spans="1:10" x14ac:dyDescent="0.3">
      <c r="A25" s="1" t="s">
        <v>8</v>
      </c>
      <c r="B25" s="2" t="s">
        <v>274</v>
      </c>
      <c r="C25" s="2" t="s">
        <v>8</v>
      </c>
      <c r="D25" s="3" t="s">
        <v>9</v>
      </c>
      <c r="E25" s="3">
        <f>E26</f>
        <v>16130000</v>
      </c>
      <c r="F25" s="3" t="s">
        <v>9</v>
      </c>
      <c r="G25" s="3" t="s">
        <v>9</v>
      </c>
      <c r="H25" s="3">
        <v>16130000</v>
      </c>
      <c r="I25" s="3" t="s">
        <v>9</v>
      </c>
      <c r="J25" s="76">
        <v>16870000</v>
      </c>
    </row>
    <row r="26" spans="1:10" x14ac:dyDescent="0.3">
      <c r="A26" s="1" t="s">
        <v>8</v>
      </c>
      <c r="B26" s="2" t="s">
        <v>8</v>
      </c>
      <c r="C26" s="2" t="s">
        <v>275</v>
      </c>
      <c r="D26" s="3" t="s">
        <v>9</v>
      </c>
      <c r="E26" s="3">
        <v>16130000</v>
      </c>
      <c r="F26" s="3" t="s">
        <v>9</v>
      </c>
      <c r="G26" s="3">
        <v>16130000</v>
      </c>
      <c r="H26" s="3" t="s">
        <v>9</v>
      </c>
      <c r="I26" s="3">
        <v>16870000</v>
      </c>
      <c r="J26" s="76" t="s">
        <v>9</v>
      </c>
    </row>
    <row r="27" spans="1:10" x14ac:dyDescent="0.3">
      <c r="A27" s="1" t="s">
        <v>8</v>
      </c>
      <c r="B27" s="2" t="s">
        <v>276</v>
      </c>
      <c r="C27" s="2" t="s">
        <v>8</v>
      </c>
      <c r="D27" s="3" t="s">
        <v>9</v>
      </c>
      <c r="E27" s="3">
        <f>SUM(E28:E29)</f>
        <v>84860610</v>
      </c>
      <c r="F27" s="3" t="s">
        <v>9</v>
      </c>
      <c r="G27" s="3" t="s">
        <v>9</v>
      </c>
      <c r="H27" s="3">
        <v>84860610</v>
      </c>
      <c r="I27" s="3" t="s">
        <v>9</v>
      </c>
      <c r="J27" s="76">
        <v>18809972</v>
      </c>
    </row>
    <row r="28" spans="1:10" x14ac:dyDescent="0.3">
      <c r="A28" s="1" t="s">
        <v>8</v>
      </c>
      <c r="B28" s="2" t="s">
        <v>8</v>
      </c>
      <c r="C28" s="2" t="s">
        <v>277</v>
      </c>
      <c r="D28" s="3" t="s">
        <v>9</v>
      </c>
      <c r="E28" s="3">
        <v>1762000</v>
      </c>
      <c r="F28" s="3" t="s">
        <v>9</v>
      </c>
      <c r="G28" s="3">
        <v>1762000</v>
      </c>
      <c r="H28" s="3" t="s">
        <v>9</v>
      </c>
      <c r="I28" s="3">
        <v>1638000</v>
      </c>
      <c r="J28" s="76" t="s">
        <v>9</v>
      </c>
    </row>
    <row r="29" spans="1:10" x14ac:dyDescent="0.3">
      <c r="A29" s="1" t="s">
        <v>8</v>
      </c>
      <c r="B29" s="2" t="s">
        <v>8</v>
      </c>
      <c r="C29" s="2" t="s">
        <v>278</v>
      </c>
      <c r="D29" s="3" t="s">
        <v>9</v>
      </c>
      <c r="E29" s="3">
        <v>83098610</v>
      </c>
      <c r="F29" s="3" t="s">
        <v>9</v>
      </c>
      <c r="G29" s="3">
        <v>83098610</v>
      </c>
      <c r="H29" s="3" t="s">
        <v>9</v>
      </c>
      <c r="I29" s="3">
        <v>17171972</v>
      </c>
      <c r="J29" s="76" t="s">
        <v>9</v>
      </c>
    </row>
    <row r="30" spans="1:10" x14ac:dyDescent="0.3">
      <c r="A30" s="1" t="s">
        <v>8</v>
      </c>
      <c r="B30" s="2" t="s">
        <v>279</v>
      </c>
      <c r="C30" s="2" t="s">
        <v>8</v>
      </c>
      <c r="D30" s="3" t="s">
        <v>9</v>
      </c>
      <c r="E30" s="3">
        <f>SUM(E31:E32)</f>
        <v>4150000</v>
      </c>
      <c r="F30" s="3" t="s">
        <v>9</v>
      </c>
      <c r="G30" s="3" t="s">
        <v>9</v>
      </c>
      <c r="H30" s="3">
        <v>4150000</v>
      </c>
      <c r="I30" s="3" t="s">
        <v>9</v>
      </c>
      <c r="J30" s="76">
        <v>3760000</v>
      </c>
    </row>
    <row r="31" spans="1:10" x14ac:dyDescent="0.3">
      <c r="A31" s="1" t="s">
        <v>8</v>
      </c>
      <c r="B31" s="2" t="s">
        <v>8</v>
      </c>
      <c r="C31" s="2" t="s">
        <v>280</v>
      </c>
      <c r="D31" s="3" t="s">
        <v>9</v>
      </c>
      <c r="E31" s="3">
        <v>1650000</v>
      </c>
      <c r="F31" s="3" t="s">
        <v>9</v>
      </c>
      <c r="G31" s="3">
        <v>1650000</v>
      </c>
      <c r="H31" s="3" t="s">
        <v>9</v>
      </c>
      <c r="I31" s="3">
        <v>2150000</v>
      </c>
      <c r="J31" s="76" t="s">
        <v>9</v>
      </c>
    </row>
    <row r="32" spans="1:10" x14ac:dyDescent="0.3">
      <c r="A32" s="1" t="s">
        <v>8</v>
      </c>
      <c r="B32" s="2" t="s">
        <v>8</v>
      </c>
      <c r="C32" s="2" t="s">
        <v>281</v>
      </c>
      <c r="D32" s="3" t="s">
        <v>9</v>
      </c>
      <c r="E32" s="3">
        <v>2500000</v>
      </c>
      <c r="F32" s="3" t="s">
        <v>9</v>
      </c>
      <c r="G32" s="3">
        <v>2500000</v>
      </c>
      <c r="H32" s="3" t="s">
        <v>9</v>
      </c>
      <c r="I32" s="3">
        <v>1610000</v>
      </c>
      <c r="J32" s="76" t="s">
        <v>9</v>
      </c>
    </row>
    <row r="33" spans="1:10" ht="22.5" customHeight="1" x14ac:dyDescent="0.3">
      <c r="A33" s="94" t="s">
        <v>483</v>
      </c>
      <c r="B33" s="2" t="s">
        <v>8</v>
      </c>
      <c r="C33" s="2" t="s">
        <v>8</v>
      </c>
      <c r="D33" s="39">
        <f>SUM(D34,D36,D39)</f>
        <v>86904356</v>
      </c>
      <c r="E33" s="3">
        <v>138392305</v>
      </c>
      <c r="F33" s="3"/>
      <c r="G33" s="3" t="s">
        <v>9</v>
      </c>
      <c r="H33" s="3">
        <v>225296661</v>
      </c>
      <c r="I33" s="3" t="s">
        <v>9</v>
      </c>
      <c r="J33" s="76">
        <v>301335357</v>
      </c>
    </row>
    <row r="34" spans="1:10" x14ac:dyDescent="0.3">
      <c r="A34" s="1" t="s">
        <v>8</v>
      </c>
      <c r="B34" s="2" t="s">
        <v>15</v>
      </c>
      <c r="C34" s="2" t="s">
        <v>8</v>
      </c>
      <c r="D34" s="39">
        <f>D35</f>
        <v>71668102</v>
      </c>
      <c r="E34" s="3">
        <v>123763890</v>
      </c>
      <c r="F34" s="3"/>
      <c r="G34" s="3" t="s">
        <v>9</v>
      </c>
      <c r="H34" s="3">
        <v>195431992</v>
      </c>
      <c r="I34" s="3" t="s">
        <v>9</v>
      </c>
      <c r="J34" s="76">
        <v>281590154</v>
      </c>
    </row>
    <row r="35" spans="1:10" x14ac:dyDescent="0.3">
      <c r="A35" s="1" t="s">
        <v>8</v>
      </c>
      <c r="B35" s="2" t="s">
        <v>8</v>
      </c>
      <c r="C35" s="2" t="s">
        <v>16</v>
      </c>
      <c r="D35" s="39">
        <v>71668102</v>
      </c>
      <c r="E35" s="3">
        <v>123763890</v>
      </c>
      <c r="F35" s="3"/>
      <c r="G35" s="3">
        <v>195431992</v>
      </c>
      <c r="H35" s="3" t="s">
        <v>9</v>
      </c>
      <c r="I35" s="3">
        <v>281590154</v>
      </c>
      <c r="J35" s="76" t="s">
        <v>9</v>
      </c>
    </row>
    <row r="36" spans="1:10" x14ac:dyDescent="0.3">
      <c r="A36" s="1" t="s">
        <v>8</v>
      </c>
      <c r="B36" s="2" t="s">
        <v>17</v>
      </c>
      <c r="C36" s="2" t="s">
        <v>8</v>
      </c>
      <c r="D36" s="39">
        <f>SUM(D37:D38)</f>
        <v>136254</v>
      </c>
      <c r="E36" s="3">
        <v>14628415</v>
      </c>
      <c r="F36" s="3"/>
      <c r="G36" s="3" t="s">
        <v>9</v>
      </c>
      <c r="H36" s="3">
        <v>14764669</v>
      </c>
      <c r="I36" s="3" t="s">
        <v>9</v>
      </c>
      <c r="J36" s="76">
        <v>5045203</v>
      </c>
    </row>
    <row r="37" spans="1:10" x14ac:dyDescent="0.3">
      <c r="A37" s="1" t="s">
        <v>8</v>
      </c>
      <c r="B37" s="2" t="s">
        <v>8</v>
      </c>
      <c r="C37" s="2" t="s">
        <v>18</v>
      </c>
      <c r="D37" s="39">
        <v>33954</v>
      </c>
      <c r="E37" s="3">
        <v>14628415</v>
      </c>
      <c r="F37" s="3"/>
      <c r="G37" s="3">
        <v>14662369</v>
      </c>
      <c r="H37" s="3" t="s">
        <v>9</v>
      </c>
      <c r="I37" s="3">
        <v>5045203</v>
      </c>
      <c r="J37" s="76" t="s">
        <v>9</v>
      </c>
    </row>
    <row r="38" spans="1:10" x14ac:dyDescent="0.3">
      <c r="A38" s="1" t="s">
        <v>8</v>
      </c>
      <c r="B38" s="2" t="s">
        <v>8</v>
      </c>
      <c r="C38" s="2" t="s">
        <v>92</v>
      </c>
      <c r="D38" s="39">
        <v>102300</v>
      </c>
      <c r="E38" s="2"/>
      <c r="F38" s="3"/>
      <c r="G38" s="3">
        <v>102300</v>
      </c>
      <c r="H38" s="3" t="s">
        <v>9</v>
      </c>
      <c r="I38" s="3">
        <v>0</v>
      </c>
      <c r="J38" s="76" t="s">
        <v>9</v>
      </c>
    </row>
    <row r="39" spans="1:10" x14ac:dyDescent="0.3">
      <c r="A39" s="1" t="s">
        <v>8</v>
      </c>
      <c r="B39" s="2" t="s">
        <v>19</v>
      </c>
      <c r="C39" s="2" t="s">
        <v>8</v>
      </c>
      <c r="D39" s="39">
        <f>D40</f>
        <v>15100000</v>
      </c>
      <c r="E39" s="2"/>
      <c r="F39" s="3" t="s">
        <v>9</v>
      </c>
      <c r="G39" s="3" t="s">
        <v>9</v>
      </c>
      <c r="H39" s="3">
        <v>15100000</v>
      </c>
      <c r="I39" s="3" t="s">
        <v>9</v>
      </c>
      <c r="J39" s="76">
        <v>14700000</v>
      </c>
    </row>
    <row r="40" spans="1:10" x14ac:dyDescent="0.3">
      <c r="A40" s="1" t="s">
        <v>8</v>
      </c>
      <c r="B40" s="2" t="s">
        <v>8</v>
      </c>
      <c r="C40" s="2" t="s">
        <v>20</v>
      </c>
      <c r="D40" s="39">
        <v>15100000</v>
      </c>
      <c r="E40" s="2"/>
      <c r="F40" s="3" t="s">
        <v>9</v>
      </c>
      <c r="G40" s="3">
        <v>15100000</v>
      </c>
      <c r="H40" s="3" t="s">
        <v>9</v>
      </c>
      <c r="I40" s="3">
        <v>14700000</v>
      </c>
      <c r="J40" s="76" t="s">
        <v>9</v>
      </c>
    </row>
    <row r="41" spans="1:10" ht="24" x14ac:dyDescent="0.3">
      <c r="A41" s="94" t="s">
        <v>484</v>
      </c>
      <c r="B41" s="2" t="s">
        <v>8</v>
      </c>
      <c r="C41" s="2" t="s">
        <v>8</v>
      </c>
      <c r="D41" s="39">
        <f>D42</f>
        <v>116140742</v>
      </c>
      <c r="E41" s="3">
        <v>128410677</v>
      </c>
      <c r="F41" s="3"/>
      <c r="G41" s="3" t="s">
        <v>9</v>
      </c>
      <c r="H41" s="3">
        <v>244551419</v>
      </c>
      <c r="I41" s="3" t="s">
        <v>9</v>
      </c>
      <c r="J41" s="76">
        <v>320474874</v>
      </c>
    </row>
    <row r="42" spans="1:10" ht="24" x14ac:dyDescent="0.3">
      <c r="A42" s="1" t="s">
        <v>8</v>
      </c>
      <c r="B42" s="96" t="s">
        <v>485</v>
      </c>
      <c r="C42" s="2" t="s">
        <v>8</v>
      </c>
      <c r="D42" s="39">
        <f>D43</f>
        <v>116140742</v>
      </c>
      <c r="E42" s="3">
        <v>128410677</v>
      </c>
      <c r="F42" s="3"/>
      <c r="G42" s="3" t="s">
        <v>9</v>
      </c>
      <c r="H42" s="3">
        <v>244551419</v>
      </c>
      <c r="I42" s="3" t="s">
        <v>9</v>
      </c>
      <c r="J42" s="76">
        <v>320474874</v>
      </c>
    </row>
    <row r="43" spans="1:10" ht="24" x14ac:dyDescent="0.3">
      <c r="A43" s="1" t="s">
        <v>8</v>
      </c>
      <c r="B43" s="2" t="s">
        <v>8</v>
      </c>
      <c r="C43" s="96" t="s">
        <v>486</v>
      </c>
      <c r="D43" s="39">
        <v>116140742</v>
      </c>
      <c r="E43" s="3">
        <v>128410677</v>
      </c>
      <c r="F43" s="3"/>
      <c r="G43" s="3">
        <v>244551419</v>
      </c>
      <c r="H43" s="3" t="s">
        <v>9</v>
      </c>
      <c r="I43" s="3">
        <v>320474874</v>
      </c>
      <c r="J43" s="76" t="s">
        <v>9</v>
      </c>
    </row>
    <row r="44" spans="1:10" s="20" customFormat="1" ht="18.75" customHeight="1" x14ac:dyDescent="0.3">
      <c r="A44" s="5" t="s">
        <v>96</v>
      </c>
      <c r="B44" s="6" t="s">
        <v>8</v>
      </c>
      <c r="C44" s="6" t="s">
        <v>8</v>
      </c>
      <c r="D44" s="7">
        <v>1279139367</v>
      </c>
      <c r="E44" s="7">
        <v>5361342877</v>
      </c>
      <c r="F44" s="7">
        <v>99995620</v>
      </c>
      <c r="G44" s="7">
        <v>6541486624</v>
      </c>
      <c r="H44" s="7" t="s">
        <v>9</v>
      </c>
      <c r="I44" s="7">
        <v>5894106753</v>
      </c>
      <c r="J44" s="78" t="s">
        <v>9</v>
      </c>
    </row>
    <row r="45" spans="1:10" ht="24" x14ac:dyDescent="0.3">
      <c r="A45" s="94" t="s">
        <v>487</v>
      </c>
      <c r="B45" s="2" t="s">
        <v>8</v>
      </c>
      <c r="C45" s="2" t="s">
        <v>8</v>
      </c>
      <c r="D45" s="3"/>
      <c r="E45" s="3">
        <f>SUM(E46,E55)</f>
        <v>1991126307</v>
      </c>
      <c r="F45" s="3"/>
      <c r="G45" s="3" t="s">
        <v>9</v>
      </c>
      <c r="H45" s="3">
        <v>1991126307</v>
      </c>
      <c r="I45" s="3" t="s">
        <v>9</v>
      </c>
      <c r="J45" s="76">
        <v>2072539120</v>
      </c>
    </row>
    <row r="46" spans="1:10" x14ac:dyDescent="0.3">
      <c r="A46" s="1" t="s">
        <v>8</v>
      </c>
      <c r="B46" s="2" t="s">
        <v>288</v>
      </c>
      <c r="C46" s="2" t="s">
        <v>8</v>
      </c>
      <c r="D46" s="3"/>
      <c r="E46" s="3">
        <f>SUM(E47:E54)</f>
        <v>1404683445</v>
      </c>
      <c r="F46" s="3"/>
      <c r="G46" s="3" t="s">
        <v>9</v>
      </c>
      <c r="H46" s="3">
        <v>1404683445</v>
      </c>
      <c r="I46" s="3" t="s">
        <v>9</v>
      </c>
      <c r="J46" s="76">
        <v>1523663385</v>
      </c>
    </row>
    <row r="47" spans="1:10" x14ac:dyDescent="0.3">
      <c r="A47" s="1" t="s">
        <v>8</v>
      </c>
      <c r="B47" s="2" t="s">
        <v>8</v>
      </c>
      <c r="C47" s="2" t="s">
        <v>289</v>
      </c>
      <c r="D47" s="3"/>
      <c r="E47" s="3">
        <v>475758000</v>
      </c>
      <c r="F47" s="3"/>
      <c r="G47" s="3">
        <v>475758000</v>
      </c>
      <c r="H47" s="3" t="s">
        <v>9</v>
      </c>
      <c r="I47" s="3">
        <v>538421000</v>
      </c>
      <c r="J47" s="76" t="s">
        <v>9</v>
      </c>
    </row>
    <row r="48" spans="1:10" x14ac:dyDescent="0.3">
      <c r="A48" s="1" t="s">
        <v>8</v>
      </c>
      <c r="B48" s="2" t="s">
        <v>8</v>
      </c>
      <c r="C48" s="2" t="s">
        <v>290</v>
      </c>
      <c r="D48" s="3"/>
      <c r="E48" s="3">
        <v>185139000</v>
      </c>
      <c r="F48" s="3"/>
      <c r="G48" s="3">
        <v>185139000</v>
      </c>
      <c r="H48" s="3" t="s">
        <v>9</v>
      </c>
      <c r="I48" s="3">
        <v>199224000</v>
      </c>
      <c r="J48" s="76" t="s">
        <v>9</v>
      </c>
    </row>
    <row r="49" spans="1:10" x14ac:dyDescent="0.3">
      <c r="A49" s="1" t="s">
        <v>8</v>
      </c>
      <c r="B49" s="2" t="s">
        <v>8</v>
      </c>
      <c r="C49" s="2" t="s">
        <v>291</v>
      </c>
      <c r="D49" s="3"/>
      <c r="E49" s="3">
        <v>208271000</v>
      </c>
      <c r="F49" s="3"/>
      <c r="G49" s="3">
        <v>208271000</v>
      </c>
      <c r="H49" s="3" t="s">
        <v>9</v>
      </c>
      <c r="I49" s="3">
        <v>211297000</v>
      </c>
      <c r="J49" s="76" t="s">
        <v>9</v>
      </c>
    </row>
    <row r="50" spans="1:10" x14ac:dyDescent="0.3">
      <c r="A50" s="1" t="s">
        <v>8</v>
      </c>
      <c r="B50" s="2" t="s">
        <v>8</v>
      </c>
      <c r="C50" s="2" t="s">
        <v>292</v>
      </c>
      <c r="D50" s="3"/>
      <c r="E50" s="3">
        <v>82584445</v>
      </c>
      <c r="F50" s="3"/>
      <c r="G50" s="3">
        <v>82584445</v>
      </c>
      <c r="H50" s="3" t="s">
        <v>9</v>
      </c>
      <c r="I50" s="3">
        <v>86687385</v>
      </c>
      <c r="J50" s="76" t="s">
        <v>9</v>
      </c>
    </row>
    <row r="51" spans="1:10" x14ac:dyDescent="0.3">
      <c r="A51" s="1" t="s">
        <v>8</v>
      </c>
      <c r="B51" s="2" t="s">
        <v>8</v>
      </c>
      <c r="C51" s="2" t="s">
        <v>293</v>
      </c>
      <c r="D51" s="3"/>
      <c r="E51" s="3">
        <v>381628000</v>
      </c>
      <c r="F51" s="3"/>
      <c r="G51" s="3">
        <v>381628000</v>
      </c>
      <c r="H51" s="3" t="s">
        <v>9</v>
      </c>
      <c r="I51" s="3">
        <v>335514000</v>
      </c>
      <c r="J51" s="76" t="s">
        <v>9</v>
      </c>
    </row>
    <row r="52" spans="1:10" x14ac:dyDescent="0.3">
      <c r="A52" s="1" t="s">
        <v>8</v>
      </c>
      <c r="B52" s="2" t="s">
        <v>8</v>
      </c>
      <c r="C52" s="2" t="s">
        <v>294</v>
      </c>
      <c r="D52" s="3"/>
      <c r="E52" s="3">
        <v>5550000</v>
      </c>
      <c r="F52" s="3"/>
      <c r="G52" s="3">
        <v>5550000</v>
      </c>
      <c r="H52" s="3" t="s">
        <v>9</v>
      </c>
      <c r="I52" s="3">
        <v>4440000</v>
      </c>
      <c r="J52" s="76" t="s">
        <v>9</v>
      </c>
    </row>
    <row r="53" spans="1:10" x14ac:dyDescent="0.3">
      <c r="A53" s="1" t="s">
        <v>8</v>
      </c>
      <c r="B53" s="2" t="s">
        <v>8</v>
      </c>
      <c r="C53" s="2" t="s">
        <v>349</v>
      </c>
      <c r="D53" s="3"/>
      <c r="E53" s="2">
        <v>0</v>
      </c>
      <c r="F53" s="3"/>
      <c r="G53" s="3">
        <v>0</v>
      </c>
      <c r="H53" s="3" t="s">
        <v>9</v>
      </c>
      <c r="I53" s="3">
        <v>80000000</v>
      </c>
      <c r="J53" s="76" t="s">
        <v>9</v>
      </c>
    </row>
    <row r="54" spans="1:10" x14ac:dyDescent="0.3">
      <c r="A54" s="1" t="s">
        <v>8</v>
      </c>
      <c r="B54" s="2" t="s">
        <v>8</v>
      </c>
      <c r="C54" s="2" t="s">
        <v>295</v>
      </c>
      <c r="D54" s="3"/>
      <c r="E54" s="3">
        <v>65753000</v>
      </c>
      <c r="F54" s="3"/>
      <c r="G54" s="3">
        <v>65753000</v>
      </c>
      <c r="H54" s="3" t="s">
        <v>9</v>
      </c>
      <c r="I54" s="3">
        <v>68080000</v>
      </c>
      <c r="J54" s="76" t="s">
        <v>9</v>
      </c>
    </row>
    <row r="55" spans="1:10" x14ac:dyDescent="0.3">
      <c r="A55" s="1" t="s">
        <v>8</v>
      </c>
      <c r="B55" s="2" t="s">
        <v>296</v>
      </c>
      <c r="C55" s="2" t="s">
        <v>8</v>
      </c>
      <c r="D55" s="3"/>
      <c r="E55" s="3">
        <f>SUM(E56:E62)</f>
        <v>586442862</v>
      </c>
      <c r="F55" s="3"/>
      <c r="G55" s="3" t="s">
        <v>9</v>
      </c>
      <c r="H55" s="3">
        <v>586442862</v>
      </c>
      <c r="I55" s="3" t="s">
        <v>9</v>
      </c>
      <c r="J55" s="76">
        <v>548875735</v>
      </c>
    </row>
    <row r="56" spans="1:10" x14ac:dyDescent="0.3">
      <c r="A56" s="1" t="s">
        <v>8</v>
      </c>
      <c r="B56" s="2" t="s">
        <v>8</v>
      </c>
      <c r="C56" s="2" t="s">
        <v>297</v>
      </c>
      <c r="D56" s="3"/>
      <c r="E56" s="3">
        <v>238788000</v>
      </c>
      <c r="F56" s="3"/>
      <c r="G56" s="3">
        <v>238788000</v>
      </c>
      <c r="H56" s="3" t="s">
        <v>9</v>
      </c>
      <c r="I56" s="3">
        <v>229464000</v>
      </c>
      <c r="J56" s="76" t="s">
        <v>9</v>
      </c>
    </row>
    <row r="57" spans="1:10" x14ac:dyDescent="0.3">
      <c r="A57" s="1" t="s">
        <v>8</v>
      </c>
      <c r="B57" s="2" t="s">
        <v>8</v>
      </c>
      <c r="C57" s="2" t="s">
        <v>298</v>
      </c>
      <c r="D57" s="3"/>
      <c r="E57" s="3">
        <v>119394000</v>
      </c>
      <c r="F57" s="3"/>
      <c r="G57" s="3">
        <v>119394000</v>
      </c>
      <c r="H57" s="3" t="s">
        <v>9</v>
      </c>
      <c r="I57" s="3">
        <v>114732000</v>
      </c>
      <c r="J57" s="76" t="s">
        <v>9</v>
      </c>
    </row>
    <row r="58" spans="1:10" x14ac:dyDescent="0.3">
      <c r="A58" s="1" t="s">
        <v>8</v>
      </c>
      <c r="B58" s="2" t="s">
        <v>8</v>
      </c>
      <c r="C58" s="2" t="s">
        <v>299</v>
      </c>
      <c r="D58" s="3"/>
      <c r="E58" s="3">
        <v>106352000</v>
      </c>
      <c r="F58" s="3"/>
      <c r="G58" s="3">
        <v>106352000</v>
      </c>
      <c r="H58" s="3" t="s">
        <v>9</v>
      </c>
      <c r="I58" s="3">
        <v>99514000</v>
      </c>
      <c r="J58" s="76" t="s">
        <v>9</v>
      </c>
    </row>
    <row r="59" spans="1:10" x14ac:dyDescent="0.3">
      <c r="A59" s="1" t="s">
        <v>8</v>
      </c>
      <c r="B59" s="2" t="s">
        <v>8</v>
      </c>
      <c r="C59" s="2" t="s">
        <v>300</v>
      </c>
      <c r="D59" s="3"/>
      <c r="E59" s="3">
        <v>52997822</v>
      </c>
      <c r="F59" s="3"/>
      <c r="G59" s="3">
        <v>52997822</v>
      </c>
      <c r="H59" s="3" t="s">
        <v>9</v>
      </c>
      <c r="I59" s="3">
        <v>47874505</v>
      </c>
      <c r="J59" s="76" t="s">
        <v>9</v>
      </c>
    </row>
    <row r="60" spans="1:10" x14ac:dyDescent="0.3">
      <c r="A60" s="1" t="s">
        <v>8</v>
      </c>
      <c r="B60" s="2" t="s">
        <v>8</v>
      </c>
      <c r="C60" s="2" t="s">
        <v>301</v>
      </c>
      <c r="D60" s="3"/>
      <c r="E60" s="3">
        <v>57570000</v>
      </c>
      <c r="F60" s="3"/>
      <c r="G60" s="3">
        <v>57570000</v>
      </c>
      <c r="H60" s="3" t="s">
        <v>9</v>
      </c>
      <c r="I60" s="3">
        <v>45740000</v>
      </c>
      <c r="J60" s="76" t="s">
        <v>9</v>
      </c>
    </row>
    <row r="61" spans="1:10" x14ac:dyDescent="0.3">
      <c r="A61" s="1" t="s">
        <v>8</v>
      </c>
      <c r="B61" s="2" t="s">
        <v>8</v>
      </c>
      <c r="C61" s="2" t="s">
        <v>302</v>
      </c>
      <c r="D61" s="3"/>
      <c r="E61" s="3">
        <v>3952000</v>
      </c>
      <c r="F61" s="3"/>
      <c r="G61" s="3">
        <v>3952000</v>
      </c>
      <c r="H61" s="3" t="s">
        <v>9</v>
      </c>
      <c r="I61" s="3">
        <v>2771230</v>
      </c>
      <c r="J61" s="76" t="s">
        <v>9</v>
      </c>
    </row>
    <row r="62" spans="1:10" x14ac:dyDescent="0.3">
      <c r="A62" s="1" t="s">
        <v>8</v>
      </c>
      <c r="B62" s="2" t="s">
        <v>8</v>
      </c>
      <c r="C62" s="2" t="s">
        <v>303</v>
      </c>
      <c r="D62" s="3"/>
      <c r="E62" s="3">
        <v>7389040</v>
      </c>
      <c r="F62" s="3"/>
      <c r="G62" s="3">
        <v>7389040</v>
      </c>
      <c r="H62" s="3" t="s">
        <v>9</v>
      </c>
      <c r="I62" s="3">
        <v>8780000</v>
      </c>
      <c r="J62" s="76" t="s">
        <v>9</v>
      </c>
    </row>
    <row r="63" spans="1:10" ht="24" x14ac:dyDescent="0.3">
      <c r="A63" s="94" t="s">
        <v>488</v>
      </c>
      <c r="B63" s="2" t="s">
        <v>8</v>
      </c>
      <c r="C63" s="2" t="s">
        <v>8</v>
      </c>
      <c r="D63" s="39">
        <v>96871448</v>
      </c>
      <c r="E63" s="3">
        <v>1159491478</v>
      </c>
      <c r="F63" s="3"/>
      <c r="G63" s="3" t="s">
        <v>9</v>
      </c>
      <c r="H63" s="3">
        <v>1256362926</v>
      </c>
      <c r="I63" s="3" t="s">
        <v>9</v>
      </c>
      <c r="J63" s="76">
        <v>1233801716</v>
      </c>
    </row>
    <row r="64" spans="1:10" x14ac:dyDescent="0.3">
      <c r="A64" s="1" t="s">
        <v>8</v>
      </c>
      <c r="B64" s="2" t="s">
        <v>38</v>
      </c>
      <c r="C64" s="2" t="s">
        <v>8</v>
      </c>
      <c r="D64" s="3">
        <f>SUM(D65:D70)</f>
        <v>228410</v>
      </c>
      <c r="E64" s="3">
        <f>SUM(E65:E70)</f>
        <v>221958407</v>
      </c>
      <c r="F64" s="3"/>
      <c r="G64" s="3" t="s">
        <v>9</v>
      </c>
      <c r="H64" s="3">
        <v>222186817</v>
      </c>
      <c r="I64" s="3" t="s">
        <v>9</v>
      </c>
      <c r="J64" s="76">
        <v>300263154</v>
      </c>
    </row>
    <row r="65" spans="1:10" x14ac:dyDescent="0.3">
      <c r="A65" s="1" t="s">
        <v>8</v>
      </c>
      <c r="B65" s="2" t="s">
        <v>8</v>
      </c>
      <c r="C65" s="2" t="s">
        <v>39</v>
      </c>
      <c r="D65" s="3">
        <v>103160</v>
      </c>
      <c r="E65" s="3">
        <v>101608520</v>
      </c>
      <c r="F65" s="3"/>
      <c r="G65" s="3">
        <v>101711680</v>
      </c>
      <c r="H65" s="3" t="s">
        <v>9</v>
      </c>
      <c r="I65" s="3">
        <v>176510500</v>
      </c>
      <c r="J65" s="76" t="s">
        <v>9</v>
      </c>
    </row>
    <row r="66" spans="1:10" x14ac:dyDescent="0.3">
      <c r="A66" s="1" t="s">
        <v>8</v>
      </c>
      <c r="B66" s="2" t="s">
        <v>8</v>
      </c>
      <c r="C66" s="2" t="s">
        <v>304</v>
      </c>
      <c r="D66" s="3"/>
      <c r="E66" s="3">
        <v>4400060</v>
      </c>
      <c r="F66" s="3"/>
      <c r="G66" s="3">
        <v>4400060</v>
      </c>
      <c r="H66" s="3" t="s">
        <v>9</v>
      </c>
      <c r="I66" s="3">
        <v>4894800</v>
      </c>
      <c r="J66" s="76" t="s">
        <v>9</v>
      </c>
    </row>
    <row r="67" spans="1:10" x14ac:dyDescent="0.3">
      <c r="A67" s="1" t="s">
        <v>8</v>
      </c>
      <c r="B67" s="2" t="s">
        <v>8</v>
      </c>
      <c r="C67" s="2" t="s">
        <v>305</v>
      </c>
      <c r="D67" s="3"/>
      <c r="E67" s="3">
        <v>0</v>
      </c>
      <c r="F67" s="3"/>
      <c r="G67" s="3">
        <v>0</v>
      </c>
      <c r="H67" s="3" t="s">
        <v>9</v>
      </c>
      <c r="I67" s="3">
        <v>24600000</v>
      </c>
      <c r="J67" s="76" t="s">
        <v>9</v>
      </c>
    </row>
    <row r="68" spans="1:10" x14ac:dyDescent="0.3">
      <c r="A68" s="1" t="s">
        <v>8</v>
      </c>
      <c r="B68" s="2" t="s">
        <v>8</v>
      </c>
      <c r="C68" s="2" t="s">
        <v>306</v>
      </c>
      <c r="D68" s="3"/>
      <c r="E68" s="3">
        <v>72561037</v>
      </c>
      <c r="F68" s="3"/>
      <c r="G68" s="3">
        <v>72561037</v>
      </c>
      <c r="H68" s="3" t="s">
        <v>9</v>
      </c>
      <c r="I68" s="3">
        <v>59348504</v>
      </c>
      <c r="J68" s="76" t="s">
        <v>9</v>
      </c>
    </row>
    <row r="69" spans="1:10" x14ac:dyDescent="0.3">
      <c r="A69" s="1" t="s">
        <v>8</v>
      </c>
      <c r="B69" s="2" t="s">
        <v>8</v>
      </c>
      <c r="C69" s="2" t="s">
        <v>40</v>
      </c>
      <c r="D69" s="3">
        <v>125250</v>
      </c>
      <c r="E69" s="3">
        <v>10096030</v>
      </c>
      <c r="F69" s="3"/>
      <c r="G69" s="3">
        <v>10221280</v>
      </c>
      <c r="H69" s="3" t="s">
        <v>9</v>
      </c>
      <c r="I69" s="3">
        <v>7956170</v>
      </c>
      <c r="J69" s="76" t="s">
        <v>9</v>
      </c>
    </row>
    <row r="70" spans="1:10" x14ac:dyDescent="0.3">
      <c r="A70" s="1" t="s">
        <v>8</v>
      </c>
      <c r="B70" s="2" t="s">
        <v>8</v>
      </c>
      <c r="C70" s="2" t="s">
        <v>307</v>
      </c>
      <c r="D70" s="3"/>
      <c r="E70" s="3">
        <v>33292760</v>
      </c>
      <c r="F70" s="3"/>
      <c r="G70" s="3">
        <v>33292760</v>
      </c>
      <c r="H70" s="3" t="s">
        <v>9</v>
      </c>
      <c r="I70" s="3">
        <v>26953180</v>
      </c>
      <c r="J70" s="76" t="s">
        <v>9</v>
      </c>
    </row>
    <row r="71" spans="1:10" x14ac:dyDescent="0.3">
      <c r="A71" s="1" t="s">
        <v>8</v>
      </c>
      <c r="B71" s="2" t="s">
        <v>41</v>
      </c>
      <c r="C71" s="2" t="s">
        <v>8</v>
      </c>
      <c r="D71" s="3">
        <f>SUM(D72:D80)</f>
        <v>14719580</v>
      </c>
      <c r="E71" s="3">
        <f>SUM(E72:E80)</f>
        <v>352785955</v>
      </c>
      <c r="F71" s="3"/>
      <c r="G71" s="3" t="s">
        <v>9</v>
      </c>
      <c r="H71" s="3">
        <v>367505535</v>
      </c>
      <c r="I71" s="3" t="s">
        <v>9</v>
      </c>
      <c r="J71" s="76">
        <v>304738740</v>
      </c>
    </row>
    <row r="72" spans="1:10" x14ac:dyDescent="0.3">
      <c r="A72" s="1" t="s">
        <v>8</v>
      </c>
      <c r="B72" s="2" t="s">
        <v>8</v>
      </c>
      <c r="C72" s="2" t="s">
        <v>42</v>
      </c>
      <c r="D72" s="3">
        <v>6000000</v>
      </c>
      <c r="E72" s="3">
        <v>57085900</v>
      </c>
      <c r="F72" s="3"/>
      <c r="G72" s="3">
        <v>63085900</v>
      </c>
      <c r="H72" s="3" t="s">
        <v>9</v>
      </c>
      <c r="I72" s="3">
        <v>54520500</v>
      </c>
      <c r="J72" s="76" t="s">
        <v>9</v>
      </c>
    </row>
    <row r="73" spans="1:10" x14ac:dyDescent="0.3">
      <c r="A73" s="1" t="s">
        <v>8</v>
      </c>
      <c r="B73" s="2" t="s">
        <v>8</v>
      </c>
      <c r="C73" s="2" t="s">
        <v>308</v>
      </c>
      <c r="D73" s="3"/>
      <c r="E73" s="3">
        <v>34115960</v>
      </c>
      <c r="F73" s="3"/>
      <c r="G73" s="3">
        <v>34115960</v>
      </c>
      <c r="H73" s="3" t="s">
        <v>9</v>
      </c>
      <c r="I73" s="3">
        <v>29089140</v>
      </c>
      <c r="J73" s="76" t="s">
        <v>9</v>
      </c>
    </row>
    <row r="74" spans="1:10" x14ac:dyDescent="0.3">
      <c r="A74" s="1" t="s">
        <v>8</v>
      </c>
      <c r="B74" s="2" t="s">
        <v>8</v>
      </c>
      <c r="C74" s="2" t="s">
        <v>43</v>
      </c>
      <c r="D74" s="3">
        <v>329000</v>
      </c>
      <c r="E74" s="3">
        <v>49912800</v>
      </c>
      <c r="F74" s="3"/>
      <c r="G74" s="3">
        <v>50241800</v>
      </c>
      <c r="H74" s="3" t="s">
        <v>9</v>
      </c>
      <c r="I74" s="3">
        <v>35374590</v>
      </c>
      <c r="J74" s="76" t="s">
        <v>9</v>
      </c>
    </row>
    <row r="75" spans="1:10" x14ac:dyDescent="0.3">
      <c r="A75" s="1" t="s">
        <v>8</v>
      </c>
      <c r="B75" s="2" t="s">
        <v>8</v>
      </c>
      <c r="C75" s="2" t="s">
        <v>309</v>
      </c>
      <c r="D75" s="3"/>
      <c r="E75" s="3">
        <v>59725600</v>
      </c>
      <c r="F75" s="3"/>
      <c r="G75" s="3">
        <v>59725600</v>
      </c>
      <c r="H75" s="3" t="s">
        <v>9</v>
      </c>
      <c r="I75" s="3">
        <v>35984000</v>
      </c>
      <c r="J75" s="76" t="s">
        <v>9</v>
      </c>
    </row>
    <row r="76" spans="1:10" x14ac:dyDescent="0.3">
      <c r="A76" s="1" t="s">
        <v>8</v>
      </c>
      <c r="B76" s="2" t="s">
        <v>8</v>
      </c>
      <c r="C76" s="2" t="s">
        <v>310</v>
      </c>
      <c r="D76" s="3"/>
      <c r="E76" s="3">
        <v>31989875</v>
      </c>
      <c r="F76" s="3"/>
      <c r="G76" s="3">
        <v>31989875</v>
      </c>
      <c r="H76" s="3" t="s">
        <v>9</v>
      </c>
      <c r="I76" s="3">
        <v>37362500</v>
      </c>
      <c r="J76" s="76" t="s">
        <v>9</v>
      </c>
    </row>
    <row r="77" spans="1:10" x14ac:dyDescent="0.3">
      <c r="A77" s="1" t="s">
        <v>8</v>
      </c>
      <c r="B77" s="2" t="s">
        <v>8</v>
      </c>
      <c r="C77" s="2" t="s">
        <v>311</v>
      </c>
      <c r="D77" s="3"/>
      <c r="E77" s="3">
        <v>70650990</v>
      </c>
      <c r="F77" s="3"/>
      <c r="G77" s="3">
        <v>70650990</v>
      </c>
      <c r="H77" s="3" t="s">
        <v>9</v>
      </c>
      <c r="I77" s="3">
        <v>55581740</v>
      </c>
      <c r="J77" s="76" t="s">
        <v>9</v>
      </c>
    </row>
    <row r="78" spans="1:10" x14ac:dyDescent="0.3">
      <c r="A78" s="1" t="s">
        <v>8</v>
      </c>
      <c r="B78" s="2" t="s">
        <v>8</v>
      </c>
      <c r="C78" s="2" t="s">
        <v>44</v>
      </c>
      <c r="D78" s="3"/>
      <c r="E78" s="3">
        <v>31684020</v>
      </c>
      <c r="F78" s="3"/>
      <c r="G78" s="3">
        <v>31684020</v>
      </c>
      <c r="H78" s="3" t="s">
        <v>9</v>
      </c>
      <c r="I78" s="3">
        <v>32766790</v>
      </c>
      <c r="J78" s="76" t="s">
        <v>9</v>
      </c>
    </row>
    <row r="79" spans="1:10" x14ac:dyDescent="0.3">
      <c r="A79" s="1" t="s">
        <v>8</v>
      </c>
      <c r="B79" s="2" t="s">
        <v>8</v>
      </c>
      <c r="C79" s="2" t="s">
        <v>45</v>
      </c>
      <c r="D79" s="3">
        <v>6484530</v>
      </c>
      <c r="E79" s="3">
        <v>17620810</v>
      </c>
      <c r="F79" s="3"/>
      <c r="G79" s="3">
        <v>24105340</v>
      </c>
      <c r="H79" s="3" t="s">
        <v>9</v>
      </c>
      <c r="I79" s="3">
        <v>23269080</v>
      </c>
      <c r="J79" s="76" t="s">
        <v>9</v>
      </c>
    </row>
    <row r="80" spans="1:10" x14ac:dyDescent="0.3">
      <c r="A80" s="1" t="s">
        <v>8</v>
      </c>
      <c r="B80" s="2" t="s">
        <v>8</v>
      </c>
      <c r="C80" s="2" t="s">
        <v>46</v>
      </c>
      <c r="D80" s="3">
        <v>1906050</v>
      </c>
      <c r="E80" s="3">
        <v>0</v>
      </c>
      <c r="F80" s="3"/>
      <c r="G80" s="3">
        <v>1906050</v>
      </c>
      <c r="H80" s="3" t="s">
        <v>9</v>
      </c>
      <c r="I80" s="3">
        <v>790400</v>
      </c>
      <c r="J80" s="76" t="s">
        <v>9</v>
      </c>
    </row>
    <row r="81" spans="1:10" x14ac:dyDescent="0.3">
      <c r="A81" s="1" t="s">
        <v>8</v>
      </c>
      <c r="B81" s="2" t="s">
        <v>47</v>
      </c>
      <c r="C81" s="2" t="s">
        <v>8</v>
      </c>
      <c r="D81" s="3">
        <f>SUM(D82:D90)</f>
        <v>20181250</v>
      </c>
      <c r="E81" s="3">
        <f>SUM(E82:E90)</f>
        <v>351525660</v>
      </c>
      <c r="F81" s="3"/>
      <c r="G81" s="3" t="s">
        <v>9</v>
      </c>
      <c r="H81" s="3">
        <v>371706910</v>
      </c>
      <c r="I81" s="3" t="s">
        <v>9</v>
      </c>
      <c r="J81" s="76">
        <v>325998870</v>
      </c>
    </row>
    <row r="82" spans="1:10" x14ac:dyDescent="0.3">
      <c r="A82" s="1" t="s">
        <v>8</v>
      </c>
      <c r="B82" s="2" t="s">
        <v>8</v>
      </c>
      <c r="C82" s="2" t="s">
        <v>48</v>
      </c>
      <c r="D82" s="3">
        <v>494500</v>
      </c>
      <c r="E82" s="3">
        <v>82303270</v>
      </c>
      <c r="F82" s="3"/>
      <c r="G82" s="3">
        <v>82797770</v>
      </c>
      <c r="H82" s="3" t="s">
        <v>9</v>
      </c>
      <c r="I82" s="3">
        <v>78501570</v>
      </c>
      <c r="J82" s="76" t="s">
        <v>9</v>
      </c>
    </row>
    <row r="83" spans="1:10" x14ac:dyDescent="0.3">
      <c r="A83" s="1" t="s">
        <v>8</v>
      </c>
      <c r="B83" s="2" t="s">
        <v>8</v>
      </c>
      <c r="C83" s="2" t="s">
        <v>49</v>
      </c>
      <c r="D83" s="3">
        <v>798000</v>
      </c>
      <c r="E83" s="3">
        <v>5870000</v>
      </c>
      <c r="F83" s="3"/>
      <c r="G83" s="3">
        <v>6668000</v>
      </c>
      <c r="H83" s="3" t="s">
        <v>9</v>
      </c>
      <c r="I83" s="3">
        <v>5370000</v>
      </c>
      <c r="J83" s="76" t="s">
        <v>9</v>
      </c>
    </row>
    <row r="84" spans="1:10" x14ac:dyDescent="0.3">
      <c r="A84" s="1" t="s">
        <v>8</v>
      </c>
      <c r="B84" s="2" t="s">
        <v>8</v>
      </c>
      <c r="C84" s="2" t="s">
        <v>50</v>
      </c>
      <c r="D84" s="3">
        <v>13569180</v>
      </c>
      <c r="E84" s="3">
        <v>66957730</v>
      </c>
      <c r="F84" s="3"/>
      <c r="G84" s="3">
        <v>80526910</v>
      </c>
      <c r="H84" s="3" t="s">
        <v>9</v>
      </c>
      <c r="I84" s="3">
        <v>66629280</v>
      </c>
      <c r="J84" s="76" t="s">
        <v>9</v>
      </c>
    </row>
    <row r="85" spans="1:10" x14ac:dyDescent="0.3">
      <c r="A85" s="1" t="s">
        <v>8</v>
      </c>
      <c r="B85" s="2" t="s">
        <v>8</v>
      </c>
      <c r="C85" s="2" t="s">
        <v>51</v>
      </c>
      <c r="D85" s="3">
        <v>915500</v>
      </c>
      <c r="E85" s="3">
        <v>13785650</v>
      </c>
      <c r="F85" s="3"/>
      <c r="G85" s="3">
        <v>14701150</v>
      </c>
      <c r="H85" s="3" t="s">
        <v>9</v>
      </c>
      <c r="I85" s="3">
        <v>15093910</v>
      </c>
      <c r="J85" s="76" t="s">
        <v>9</v>
      </c>
    </row>
    <row r="86" spans="1:10" x14ac:dyDescent="0.3">
      <c r="A86" s="1" t="s">
        <v>8</v>
      </c>
      <c r="B86" s="2" t="s">
        <v>8</v>
      </c>
      <c r="C86" s="2" t="s">
        <v>312</v>
      </c>
      <c r="D86" s="3"/>
      <c r="E86" s="3">
        <v>102052300</v>
      </c>
      <c r="F86" s="3"/>
      <c r="G86" s="3">
        <v>102052300</v>
      </c>
      <c r="H86" s="3" t="s">
        <v>9</v>
      </c>
      <c r="I86" s="3">
        <v>94344020</v>
      </c>
      <c r="J86" s="76" t="s">
        <v>9</v>
      </c>
    </row>
    <row r="87" spans="1:10" x14ac:dyDescent="0.3">
      <c r="A87" s="1" t="s">
        <v>8</v>
      </c>
      <c r="B87" s="2" t="s">
        <v>8</v>
      </c>
      <c r="C87" s="2" t="s">
        <v>52</v>
      </c>
      <c r="D87" s="3">
        <v>3468070</v>
      </c>
      <c r="E87" s="3">
        <v>6554000</v>
      </c>
      <c r="F87" s="3"/>
      <c r="G87" s="3">
        <v>10022070</v>
      </c>
      <c r="H87" s="3" t="s">
        <v>9</v>
      </c>
      <c r="I87" s="3">
        <v>19317654</v>
      </c>
      <c r="J87" s="76" t="s">
        <v>9</v>
      </c>
    </row>
    <row r="88" spans="1:10" x14ac:dyDescent="0.3">
      <c r="A88" s="1" t="s">
        <v>8</v>
      </c>
      <c r="B88" s="2" t="s">
        <v>8</v>
      </c>
      <c r="C88" s="2" t="s">
        <v>313</v>
      </c>
      <c r="D88" s="3"/>
      <c r="E88" s="3">
        <v>36882280</v>
      </c>
      <c r="F88" s="3"/>
      <c r="G88" s="3">
        <v>36882280</v>
      </c>
      <c r="H88" s="3" t="s">
        <v>9</v>
      </c>
      <c r="I88" s="3">
        <v>24313100</v>
      </c>
      <c r="J88" s="76" t="s">
        <v>9</v>
      </c>
    </row>
    <row r="89" spans="1:10" x14ac:dyDescent="0.3">
      <c r="A89" s="1" t="s">
        <v>8</v>
      </c>
      <c r="B89" s="2" t="s">
        <v>8</v>
      </c>
      <c r="C89" s="2" t="s">
        <v>314</v>
      </c>
      <c r="D89" s="3"/>
      <c r="E89" s="3">
        <v>2682000</v>
      </c>
      <c r="F89" s="3"/>
      <c r="G89" s="3">
        <v>2682000</v>
      </c>
      <c r="H89" s="3" t="s">
        <v>9</v>
      </c>
      <c r="I89" s="3">
        <v>2027000</v>
      </c>
      <c r="J89" s="76" t="s">
        <v>9</v>
      </c>
    </row>
    <row r="90" spans="1:10" x14ac:dyDescent="0.3">
      <c r="A90" s="1" t="s">
        <v>8</v>
      </c>
      <c r="B90" s="2" t="s">
        <v>8</v>
      </c>
      <c r="C90" s="2" t="s">
        <v>53</v>
      </c>
      <c r="D90" s="3">
        <v>936000</v>
      </c>
      <c r="E90" s="3">
        <v>34438430</v>
      </c>
      <c r="F90" s="3"/>
      <c r="G90" s="3">
        <v>35374430</v>
      </c>
      <c r="H90" s="3" t="s">
        <v>9</v>
      </c>
      <c r="I90" s="3">
        <v>20402336</v>
      </c>
      <c r="J90" s="76" t="s">
        <v>9</v>
      </c>
    </row>
    <row r="91" spans="1:10" x14ac:dyDescent="0.3">
      <c r="A91" s="1" t="s">
        <v>8</v>
      </c>
      <c r="B91" s="2" t="s">
        <v>97</v>
      </c>
      <c r="C91" s="2" t="s">
        <v>8</v>
      </c>
      <c r="D91" s="3">
        <f>D92</f>
        <v>61742208</v>
      </c>
      <c r="E91" s="3">
        <f>E92</f>
        <v>233221456</v>
      </c>
      <c r="F91" s="3"/>
      <c r="G91" s="3" t="s">
        <v>9</v>
      </c>
      <c r="H91" s="3">
        <v>294963664</v>
      </c>
      <c r="I91" s="3" t="s">
        <v>9</v>
      </c>
      <c r="J91" s="76">
        <v>302800952</v>
      </c>
    </row>
    <row r="92" spans="1:10" x14ac:dyDescent="0.3">
      <c r="A92" s="1" t="s">
        <v>8</v>
      </c>
      <c r="B92" s="2" t="s">
        <v>8</v>
      </c>
      <c r="C92" s="2" t="s">
        <v>98</v>
      </c>
      <c r="D92" s="39">
        <v>61742208</v>
      </c>
      <c r="E92" s="3">
        <v>233221456</v>
      </c>
      <c r="F92" s="3"/>
      <c r="G92" s="3">
        <v>294963664</v>
      </c>
      <c r="H92" s="3" t="s">
        <v>9</v>
      </c>
      <c r="I92" s="3">
        <v>302800952</v>
      </c>
      <c r="J92" s="76" t="s">
        <v>9</v>
      </c>
    </row>
    <row r="93" spans="1:10" ht="24" x14ac:dyDescent="0.3">
      <c r="A93" s="94" t="s">
        <v>489</v>
      </c>
      <c r="B93" s="2" t="s">
        <v>8</v>
      </c>
      <c r="C93" s="2" t="s">
        <v>8</v>
      </c>
      <c r="D93" s="3"/>
      <c r="E93" s="3">
        <f>SUM(E94,E97,E104)</f>
        <v>1609333590</v>
      </c>
      <c r="F93" s="3"/>
      <c r="G93" s="3" t="s">
        <v>9</v>
      </c>
      <c r="H93" s="3">
        <v>1609333590</v>
      </c>
      <c r="I93" s="3" t="s">
        <v>9</v>
      </c>
      <c r="J93" s="76">
        <v>1079468180</v>
      </c>
    </row>
    <row r="94" spans="1:10" x14ac:dyDescent="0.3">
      <c r="A94" s="1" t="s">
        <v>8</v>
      </c>
      <c r="B94" s="2" t="s">
        <v>316</v>
      </c>
      <c r="C94" s="2" t="s">
        <v>8</v>
      </c>
      <c r="D94" s="3"/>
      <c r="E94" s="3">
        <f>SUM(E95:E96)</f>
        <v>135907350</v>
      </c>
      <c r="F94" s="3"/>
      <c r="G94" s="3" t="s">
        <v>9</v>
      </c>
      <c r="H94" s="3">
        <v>135907350</v>
      </c>
      <c r="I94" s="3" t="s">
        <v>9</v>
      </c>
      <c r="J94" s="76">
        <v>126374860</v>
      </c>
    </row>
    <row r="95" spans="1:10" x14ac:dyDescent="0.3">
      <c r="A95" s="1" t="s">
        <v>8</v>
      </c>
      <c r="B95" s="2" t="s">
        <v>8</v>
      </c>
      <c r="C95" s="2" t="s">
        <v>317</v>
      </c>
      <c r="D95" s="3"/>
      <c r="E95" s="3">
        <v>116550000</v>
      </c>
      <c r="F95" s="3"/>
      <c r="G95" s="3">
        <v>116550000</v>
      </c>
      <c r="H95" s="3" t="s">
        <v>9</v>
      </c>
      <c r="I95" s="3">
        <v>115060000</v>
      </c>
      <c r="J95" s="76" t="s">
        <v>9</v>
      </c>
    </row>
    <row r="96" spans="1:10" x14ac:dyDescent="0.3">
      <c r="A96" s="1" t="s">
        <v>8</v>
      </c>
      <c r="B96" s="2" t="s">
        <v>8</v>
      </c>
      <c r="C96" s="2" t="s">
        <v>318</v>
      </c>
      <c r="D96" s="3"/>
      <c r="E96" s="3">
        <v>19357350</v>
      </c>
      <c r="F96" s="3"/>
      <c r="G96" s="3">
        <v>19357350</v>
      </c>
      <c r="H96" s="3" t="s">
        <v>9</v>
      </c>
      <c r="I96" s="3">
        <v>11314860</v>
      </c>
      <c r="J96" s="76" t="s">
        <v>9</v>
      </c>
    </row>
    <row r="97" spans="1:10" x14ac:dyDescent="0.3">
      <c r="A97" s="1" t="s">
        <v>8</v>
      </c>
      <c r="B97" s="2" t="s">
        <v>319</v>
      </c>
      <c r="C97" s="2" t="s">
        <v>8</v>
      </c>
      <c r="D97" s="3"/>
      <c r="E97" s="3">
        <f>SUM(E98:E103)</f>
        <v>1457508740</v>
      </c>
      <c r="F97" s="3"/>
      <c r="G97" s="3" t="s">
        <v>9</v>
      </c>
      <c r="H97" s="3">
        <v>1457508740</v>
      </c>
      <c r="I97" s="3" t="s">
        <v>9</v>
      </c>
      <c r="J97" s="76">
        <v>940785820</v>
      </c>
    </row>
    <row r="98" spans="1:10" x14ac:dyDescent="0.3">
      <c r="A98" s="1" t="s">
        <v>8</v>
      </c>
      <c r="B98" s="2" t="s">
        <v>8</v>
      </c>
      <c r="C98" s="2" t="s">
        <v>320</v>
      </c>
      <c r="D98" s="3"/>
      <c r="E98" s="3">
        <v>696406900</v>
      </c>
      <c r="F98" s="3"/>
      <c r="G98" s="3">
        <v>696406900</v>
      </c>
      <c r="H98" s="3" t="s">
        <v>9</v>
      </c>
      <c r="I98" s="3">
        <v>351071500</v>
      </c>
      <c r="J98" s="76" t="s">
        <v>9</v>
      </c>
    </row>
    <row r="99" spans="1:10" x14ac:dyDescent="0.3">
      <c r="A99" s="1" t="s">
        <v>8</v>
      </c>
      <c r="B99" s="2" t="s">
        <v>8</v>
      </c>
      <c r="C99" s="2" t="s">
        <v>321</v>
      </c>
      <c r="D99" s="3"/>
      <c r="E99" s="3">
        <v>626715850</v>
      </c>
      <c r="F99" s="3"/>
      <c r="G99" s="3">
        <v>626715850</v>
      </c>
      <c r="H99" s="3" t="s">
        <v>9</v>
      </c>
      <c r="I99" s="3">
        <v>521383800</v>
      </c>
      <c r="J99" s="76" t="s">
        <v>9</v>
      </c>
    </row>
    <row r="100" spans="1:10" x14ac:dyDescent="0.3">
      <c r="A100" s="1" t="s">
        <v>8</v>
      </c>
      <c r="B100" s="2" t="s">
        <v>8</v>
      </c>
      <c r="C100" s="2" t="s">
        <v>322</v>
      </c>
      <c r="D100" s="3"/>
      <c r="E100" s="3">
        <v>12889720</v>
      </c>
      <c r="F100" s="3"/>
      <c r="G100" s="3">
        <v>12889720</v>
      </c>
      <c r="H100" s="3" t="s">
        <v>9</v>
      </c>
      <c r="I100" s="3">
        <v>11801130</v>
      </c>
      <c r="J100" s="76" t="s">
        <v>9</v>
      </c>
    </row>
    <row r="101" spans="1:10" x14ac:dyDescent="0.3">
      <c r="A101" s="1" t="s">
        <v>8</v>
      </c>
      <c r="B101" s="2" t="s">
        <v>8</v>
      </c>
      <c r="C101" s="2" t="s">
        <v>323</v>
      </c>
      <c r="D101" s="3"/>
      <c r="E101" s="3">
        <v>1050000</v>
      </c>
      <c r="F101" s="3"/>
      <c r="G101" s="3">
        <v>1050000</v>
      </c>
      <c r="H101" s="3" t="s">
        <v>9</v>
      </c>
      <c r="I101" s="3">
        <v>1950000</v>
      </c>
      <c r="J101" s="76" t="s">
        <v>9</v>
      </c>
    </row>
    <row r="102" spans="1:10" x14ac:dyDescent="0.3">
      <c r="A102" s="1" t="s">
        <v>8</v>
      </c>
      <c r="B102" s="2" t="s">
        <v>8</v>
      </c>
      <c r="C102" s="2" t="s">
        <v>324</v>
      </c>
      <c r="D102" s="3"/>
      <c r="E102" s="3">
        <v>48648500</v>
      </c>
      <c r="F102" s="3"/>
      <c r="G102" s="3">
        <v>48648500</v>
      </c>
      <c r="H102" s="3" t="s">
        <v>9</v>
      </c>
      <c r="I102" s="3">
        <v>49079390</v>
      </c>
      <c r="J102" s="76" t="s">
        <v>9</v>
      </c>
    </row>
    <row r="103" spans="1:10" x14ac:dyDescent="0.3">
      <c r="A103" s="1" t="s">
        <v>8</v>
      </c>
      <c r="B103" s="2" t="s">
        <v>8</v>
      </c>
      <c r="C103" s="2" t="s">
        <v>325</v>
      </c>
      <c r="D103" s="3"/>
      <c r="E103" s="3">
        <v>71797770</v>
      </c>
      <c r="F103" s="3"/>
      <c r="G103" s="3">
        <v>71797770</v>
      </c>
      <c r="H103" s="3" t="s">
        <v>9</v>
      </c>
      <c r="I103" s="3">
        <v>5500000</v>
      </c>
      <c r="J103" s="76" t="s">
        <v>9</v>
      </c>
    </row>
    <row r="104" spans="1:10" x14ac:dyDescent="0.3">
      <c r="A104" s="1" t="s">
        <v>8</v>
      </c>
      <c r="B104" s="2" t="s">
        <v>326</v>
      </c>
      <c r="C104" s="2" t="s">
        <v>8</v>
      </c>
      <c r="D104" s="3"/>
      <c r="E104" s="3">
        <f>SUM(E105:E106)</f>
        <v>15917500</v>
      </c>
      <c r="F104" s="3"/>
      <c r="G104" s="3" t="s">
        <v>9</v>
      </c>
      <c r="H104" s="3">
        <v>15917500</v>
      </c>
      <c r="I104" s="3" t="s">
        <v>9</v>
      </c>
      <c r="J104" s="76">
        <v>12307500</v>
      </c>
    </row>
    <row r="105" spans="1:10" x14ac:dyDescent="0.3">
      <c r="A105" s="1" t="s">
        <v>8</v>
      </c>
      <c r="B105" s="2" t="s">
        <v>8</v>
      </c>
      <c r="C105" s="2" t="s">
        <v>327</v>
      </c>
      <c r="D105" s="3"/>
      <c r="E105" s="3">
        <v>9909000</v>
      </c>
      <c r="F105" s="3"/>
      <c r="G105" s="3">
        <v>9909000</v>
      </c>
      <c r="H105" s="3" t="s">
        <v>9</v>
      </c>
      <c r="I105" s="3">
        <v>9305000</v>
      </c>
      <c r="J105" s="76" t="s">
        <v>9</v>
      </c>
    </row>
    <row r="106" spans="1:10" x14ac:dyDescent="0.3">
      <c r="A106" s="1" t="s">
        <v>8</v>
      </c>
      <c r="B106" s="2" t="s">
        <v>8</v>
      </c>
      <c r="C106" s="2" t="s">
        <v>328</v>
      </c>
      <c r="D106" s="3"/>
      <c r="E106" s="3">
        <v>6008500</v>
      </c>
      <c r="F106" s="3"/>
      <c r="G106" s="3">
        <v>6008500</v>
      </c>
      <c r="H106" s="3" t="s">
        <v>9</v>
      </c>
      <c r="I106" s="3">
        <v>3002500</v>
      </c>
      <c r="J106" s="76" t="s">
        <v>9</v>
      </c>
    </row>
    <row r="107" spans="1:10" ht="24" x14ac:dyDescent="0.3">
      <c r="A107" s="94" t="s">
        <v>490</v>
      </c>
      <c r="B107" s="2" t="s">
        <v>8</v>
      </c>
      <c r="C107" s="2" t="s">
        <v>8</v>
      </c>
      <c r="D107" s="3"/>
      <c r="E107" s="3">
        <f>E108</f>
        <v>108510</v>
      </c>
      <c r="F107" s="3"/>
      <c r="G107" s="3" t="s">
        <v>9</v>
      </c>
      <c r="H107" s="3">
        <v>108510</v>
      </c>
      <c r="I107" s="3" t="s">
        <v>9</v>
      </c>
      <c r="J107" s="76">
        <v>0</v>
      </c>
    </row>
    <row r="108" spans="1:10" x14ac:dyDescent="0.3">
      <c r="A108" s="1" t="s">
        <v>8</v>
      </c>
      <c r="B108" s="2" t="s">
        <v>330</v>
      </c>
      <c r="C108" s="2" t="s">
        <v>8</v>
      </c>
      <c r="D108" s="3"/>
      <c r="E108" s="3">
        <f>E109</f>
        <v>108510</v>
      </c>
      <c r="F108" s="3"/>
      <c r="G108" s="3" t="s">
        <v>9</v>
      </c>
      <c r="H108" s="3">
        <v>108510</v>
      </c>
      <c r="I108" s="3" t="s">
        <v>9</v>
      </c>
      <c r="J108" s="76">
        <v>0</v>
      </c>
    </row>
    <row r="109" spans="1:10" x14ac:dyDescent="0.3">
      <c r="A109" s="1" t="s">
        <v>8</v>
      </c>
      <c r="B109" s="2" t="s">
        <v>8</v>
      </c>
      <c r="C109" s="2" t="s">
        <v>331</v>
      </c>
      <c r="D109" s="3"/>
      <c r="E109" s="3">
        <v>108510</v>
      </c>
      <c r="F109" s="3"/>
      <c r="G109" s="3">
        <v>108510</v>
      </c>
      <c r="H109" s="3" t="s">
        <v>9</v>
      </c>
      <c r="I109" s="3">
        <v>0</v>
      </c>
      <c r="J109" s="76" t="s">
        <v>9</v>
      </c>
    </row>
    <row r="110" spans="1:10" x14ac:dyDescent="0.3">
      <c r="A110" s="1" t="s">
        <v>475</v>
      </c>
      <c r="B110" s="2" t="s">
        <v>8</v>
      </c>
      <c r="C110" s="2" t="s">
        <v>8</v>
      </c>
      <c r="D110" s="3">
        <f>D111</f>
        <v>98995620</v>
      </c>
      <c r="E110" s="3"/>
      <c r="F110" s="3">
        <f>F111</f>
        <v>98995620</v>
      </c>
      <c r="G110" s="3"/>
      <c r="H110" s="3"/>
      <c r="I110" s="3"/>
      <c r="J110" s="76"/>
    </row>
    <row r="111" spans="1:10" x14ac:dyDescent="0.3">
      <c r="A111" s="1" t="s">
        <v>8</v>
      </c>
      <c r="B111" s="2" t="s">
        <v>476</v>
      </c>
      <c r="C111" s="2" t="s">
        <v>8</v>
      </c>
      <c r="D111" s="3">
        <f>SUM(D112:D113)</f>
        <v>98995620</v>
      </c>
      <c r="E111" s="3"/>
      <c r="F111" s="3">
        <f>SUM(F112:F113)</f>
        <v>98995620</v>
      </c>
      <c r="G111" s="3"/>
      <c r="H111" s="3"/>
      <c r="I111" s="3"/>
      <c r="J111" s="76"/>
    </row>
    <row r="112" spans="1:10" x14ac:dyDescent="0.3">
      <c r="A112" s="1" t="s">
        <v>8</v>
      </c>
      <c r="B112" s="2" t="s">
        <v>8</v>
      </c>
      <c r="C112" s="2" t="s">
        <v>477</v>
      </c>
      <c r="D112" s="3">
        <v>10000000</v>
      </c>
      <c r="E112" s="3"/>
      <c r="F112" s="3">
        <v>10000000</v>
      </c>
      <c r="G112" s="3"/>
      <c r="H112" s="3"/>
      <c r="I112" s="3"/>
      <c r="J112" s="76"/>
    </row>
    <row r="113" spans="1:10" x14ac:dyDescent="0.3">
      <c r="A113" s="1"/>
      <c r="B113" s="2"/>
      <c r="C113" s="2" t="s">
        <v>478</v>
      </c>
      <c r="D113" s="3">
        <v>88995620</v>
      </c>
      <c r="E113" s="3"/>
      <c r="F113" s="3">
        <v>88995620</v>
      </c>
      <c r="G113" s="3"/>
      <c r="H113" s="3"/>
      <c r="I113" s="3"/>
      <c r="J113" s="76"/>
    </row>
    <row r="114" spans="1:10" ht="24" x14ac:dyDescent="0.3">
      <c r="A114" s="94" t="s">
        <v>491</v>
      </c>
      <c r="B114" s="2" t="s">
        <v>8</v>
      </c>
      <c r="C114" s="2" t="s">
        <v>8</v>
      </c>
      <c r="D114" s="97">
        <f>D115</f>
        <v>86768102</v>
      </c>
      <c r="E114" s="3">
        <f>E115</f>
        <v>145721917</v>
      </c>
      <c r="F114" s="3"/>
      <c r="G114" s="3"/>
      <c r="H114" s="3">
        <f>SUM(D114:G114)</f>
        <v>232490019</v>
      </c>
      <c r="I114" s="3" t="s">
        <v>9</v>
      </c>
      <c r="J114" s="76">
        <v>316924154</v>
      </c>
    </row>
    <row r="115" spans="1:10" ht="24" x14ac:dyDescent="0.3">
      <c r="A115" s="1" t="s">
        <v>8</v>
      </c>
      <c r="B115" s="96" t="s">
        <v>492</v>
      </c>
      <c r="C115" s="2" t="s">
        <v>8</v>
      </c>
      <c r="D115" s="97">
        <f>D116</f>
        <v>86768102</v>
      </c>
      <c r="E115" s="3">
        <f>E116</f>
        <v>145721917</v>
      </c>
      <c r="F115" s="3"/>
      <c r="G115" s="3"/>
      <c r="H115" s="3">
        <f>SUM(D115:G115)</f>
        <v>232490019</v>
      </c>
      <c r="I115" s="3" t="s">
        <v>9</v>
      </c>
      <c r="J115" s="76">
        <v>316924154</v>
      </c>
    </row>
    <row r="116" spans="1:10" ht="24" x14ac:dyDescent="0.3">
      <c r="A116" s="1" t="s">
        <v>8</v>
      </c>
      <c r="B116" s="2" t="s">
        <v>8</v>
      </c>
      <c r="C116" s="96" t="s">
        <v>493</v>
      </c>
      <c r="D116" s="39">
        <v>86768102</v>
      </c>
      <c r="E116" s="3">
        <v>145721917</v>
      </c>
      <c r="F116" s="3"/>
      <c r="G116" s="3">
        <f>SUM(D116:F116)</f>
        <v>232490019</v>
      </c>
      <c r="H116" s="3"/>
      <c r="I116" s="3">
        <v>316924154</v>
      </c>
      <c r="J116" s="76" t="s">
        <v>9</v>
      </c>
    </row>
    <row r="117" spans="1:10" x14ac:dyDescent="0.3">
      <c r="A117" s="1" t="s">
        <v>102</v>
      </c>
      <c r="B117" s="2" t="s">
        <v>8</v>
      </c>
      <c r="C117" s="2" t="s">
        <v>8</v>
      </c>
      <c r="D117" s="39">
        <v>282635170</v>
      </c>
      <c r="E117" s="3">
        <v>4905781802</v>
      </c>
      <c r="F117" s="3"/>
      <c r="G117" s="3">
        <v>5089421352</v>
      </c>
      <c r="H117" s="3" t="s">
        <v>9</v>
      </c>
      <c r="I117" s="3">
        <v>4702733170</v>
      </c>
      <c r="J117" s="76" t="s">
        <v>9</v>
      </c>
    </row>
    <row r="118" spans="1:10" ht="15" customHeight="1" x14ac:dyDescent="0.3">
      <c r="A118" s="1" t="s">
        <v>103</v>
      </c>
      <c r="B118" s="2" t="s">
        <v>8</v>
      </c>
      <c r="C118" s="2" t="s">
        <v>8</v>
      </c>
      <c r="D118" s="39">
        <v>1010822356</v>
      </c>
      <c r="E118" s="3">
        <v>356192950</v>
      </c>
      <c r="F118" s="3"/>
      <c r="G118" s="3">
        <v>1367015306</v>
      </c>
      <c r="H118" s="3" t="s">
        <v>9</v>
      </c>
      <c r="I118" s="3">
        <v>1048517727</v>
      </c>
      <c r="J118" s="76" t="s">
        <v>9</v>
      </c>
    </row>
    <row r="119" spans="1:10" ht="15" customHeight="1" x14ac:dyDescent="0.3">
      <c r="A119" s="1" t="s">
        <v>104</v>
      </c>
      <c r="B119" s="2" t="s">
        <v>8</v>
      </c>
      <c r="C119" s="2" t="s">
        <v>8</v>
      </c>
      <c r="D119" s="39">
        <v>0</v>
      </c>
      <c r="E119" s="3">
        <v>0</v>
      </c>
      <c r="F119" s="3"/>
      <c r="G119" s="3">
        <v>0</v>
      </c>
      <c r="H119" s="3" t="s">
        <v>9</v>
      </c>
      <c r="I119" s="3">
        <v>0</v>
      </c>
      <c r="J119" s="76" t="s">
        <v>9</v>
      </c>
    </row>
    <row r="120" spans="1:10" ht="15" customHeight="1" x14ac:dyDescent="0.3">
      <c r="A120" s="1" t="s">
        <v>105</v>
      </c>
      <c r="B120" s="2" t="s">
        <v>8</v>
      </c>
      <c r="C120" s="2" t="s">
        <v>8</v>
      </c>
      <c r="D120" s="39">
        <v>0</v>
      </c>
      <c r="E120" s="3">
        <v>0</v>
      </c>
      <c r="F120" s="3"/>
      <c r="G120" s="3">
        <v>0</v>
      </c>
      <c r="H120" s="3" t="s">
        <v>9</v>
      </c>
      <c r="I120" s="3">
        <v>0</v>
      </c>
      <c r="J120" s="76" t="s">
        <v>9</v>
      </c>
    </row>
    <row r="121" spans="1:10" ht="15" customHeight="1" x14ac:dyDescent="0.3">
      <c r="A121" s="1" t="s">
        <v>106</v>
      </c>
      <c r="B121" s="2" t="s">
        <v>8</v>
      </c>
      <c r="C121" s="2" t="s">
        <v>8</v>
      </c>
      <c r="D121" s="39">
        <v>0</v>
      </c>
      <c r="E121" s="3">
        <v>0</v>
      </c>
      <c r="F121" s="3"/>
      <c r="G121" s="3">
        <v>0</v>
      </c>
      <c r="H121" s="3" t="s">
        <v>9</v>
      </c>
      <c r="I121" s="3">
        <v>0</v>
      </c>
      <c r="J121" s="76" t="s">
        <v>9</v>
      </c>
    </row>
    <row r="122" spans="1:10" ht="15" customHeight="1" x14ac:dyDescent="0.3">
      <c r="A122" s="1" t="s">
        <v>107</v>
      </c>
      <c r="B122" s="2" t="s">
        <v>8</v>
      </c>
      <c r="C122" s="2" t="s">
        <v>8</v>
      </c>
      <c r="D122" s="39">
        <v>1010822356</v>
      </c>
      <c r="E122" s="3">
        <v>356192950</v>
      </c>
      <c r="F122" s="3"/>
      <c r="G122" s="3">
        <v>1367015306</v>
      </c>
      <c r="H122" s="3" t="s">
        <v>9</v>
      </c>
      <c r="I122" s="3">
        <v>1048517727</v>
      </c>
      <c r="J122" s="76" t="s">
        <v>9</v>
      </c>
    </row>
    <row r="123" spans="1:10" ht="15" customHeight="1" x14ac:dyDescent="0.3">
      <c r="A123" s="1" t="s">
        <v>108</v>
      </c>
      <c r="B123" s="2" t="s">
        <v>8</v>
      </c>
      <c r="C123" s="2" t="s">
        <v>8</v>
      </c>
      <c r="D123" s="39">
        <v>0</v>
      </c>
      <c r="E123" s="3">
        <v>-1565913493</v>
      </c>
      <c r="F123" s="3"/>
      <c r="G123" s="3">
        <v>-1565913493</v>
      </c>
      <c r="H123" s="3" t="s">
        <v>9</v>
      </c>
      <c r="I123" s="3">
        <v>-150000000</v>
      </c>
      <c r="J123" s="76" t="s">
        <v>9</v>
      </c>
    </row>
    <row r="124" spans="1:10" ht="15" customHeight="1" x14ac:dyDescent="0.3">
      <c r="A124" s="1" t="s">
        <v>109</v>
      </c>
      <c r="B124" s="2" t="s">
        <v>8</v>
      </c>
      <c r="C124" s="2" t="s">
        <v>8</v>
      </c>
      <c r="D124" s="39">
        <v>-14318159</v>
      </c>
      <c r="E124" s="3">
        <v>1665281618</v>
      </c>
      <c r="F124" s="3"/>
      <c r="G124" s="3">
        <v>1650963459</v>
      </c>
      <c r="H124" s="3" t="s">
        <v>9</v>
      </c>
      <c r="I124" s="3">
        <v>292855856</v>
      </c>
      <c r="J124" s="76" t="s">
        <v>9</v>
      </c>
    </row>
    <row r="125" spans="1:10" s="20" customFormat="1" ht="21" customHeight="1" thickBot="1" x14ac:dyDescent="0.35">
      <c r="A125" s="8" t="s">
        <v>110</v>
      </c>
      <c r="B125" s="9" t="s">
        <v>8</v>
      </c>
      <c r="C125" s="9" t="s">
        <v>8</v>
      </c>
      <c r="D125" s="10">
        <v>1279139367</v>
      </c>
      <c r="E125" s="10">
        <v>5361342877</v>
      </c>
      <c r="F125" s="10">
        <f>F110</f>
        <v>98995620</v>
      </c>
      <c r="G125" s="10">
        <v>6541486624</v>
      </c>
      <c r="H125" s="10" t="s">
        <v>9</v>
      </c>
      <c r="I125" s="10">
        <v>5894106753</v>
      </c>
      <c r="J125" s="80" t="s">
        <v>9</v>
      </c>
    </row>
  </sheetData>
  <sheetProtection password="CC3D" sheet="1" objects="1" scenarios="1"/>
  <mergeCells count="3">
    <mergeCell ref="A1:J1"/>
    <mergeCell ref="A2:J2"/>
    <mergeCell ref="A3:J3"/>
  </mergeCells>
  <phoneticPr fontId="19" type="noConversion"/>
  <pageMargins left="0.31496062992125984" right="0.11811023622047245" top="0.35433070866141736" bottom="0.35433070866141736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40" workbookViewId="0">
      <selection activeCell="A3" sqref="A3:J3"/>
    </sheetView>
  </sheetViews>
  <sheetFormatPr defaultRowHeight="16.5" x14ac:dyDescent="0.3"/>
  <cols>
    <col min="1" max="1" width="14.125" customWidth="1"/>
    <col min="2" max="2" width="17.75" customWidth="1"/>
    <col min="3" max="3" width="19.5" customWidth="1"/>
    <col min="4" max="5" width="12.375" customWidth="1"/>
    <col min="6" max="6" width="11.625" customWidth="1"/>
    <col min="7" max="7" width="12.75" customWidth="1"/>
    <col min="8" max="8" width="11.875" customWidth="1"/>
    <col min="9" max="9" width="13.25" customWidth="1"/>
    <col min="10" max="10" width="12.875" customWidth="1"/>
  </cols>
  <sheetData>
    <row r="1" spans="1:10" ht="26.25" x14ac:dyDescent="0.3">
      <c r="A1" s="106" t="s">
        <v>494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x14ac:dyDescent="0.3">
      <c r="A2" s="105" t="s">
        <v>495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3">
      <c r="A3" s="105" t="s">
        <v>496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7.25" thickBot="1" x14ac:dyDescent="0.35">
      <c r="J4" s="98" t="s">
        <v>344</v>
      </c>
    </row>
    <row r="5" spans="1:10" x14ac:dyDescent="0.3">
      <c r="A5" s="18" t="s">
        <v>0</v>
      </c>
      <c r="B5" s="19" t="s">
        <v>1</v>
      </c>
      <c r="C5" s="19" t="s">
        <v>2</v>
      </c>
      <c r="D5" s="23" t="s">
        <v>468</v>
      </c>
      <c r="E5" s="23" t="s">
        <v>469</v>
      </c>
      <c r="F5" s="23" t="s">
        <v>470</v>
      </c>
      <c r="G5" s="23" t="s">
        <v>88</v>
      </c>
      <c r="H5" s="23" t="s">
        <v>89</v>
      </c>
      <c r="I5" s="23" t="s">
        <v>90</v>
      </c>
      <c r="J5" s="24" t="s">
        <v>91</v>
      </c>
    </row>
    <row r="6" spans="1:10" ht="24" x14ac:dyDescent="0.3">
      <c r="A6" s="94" t="s">
        <v>497</v>
      </c>
      <c r="B6" s="2" t="s">
        <v>8</v>
      </c>
      <c r="C6" s="2" t="s">
        <v>8</v>
      </c>
      <c r="D6" s="97">
        <f>SUM(D7,D9)</f>
        <v>668670586</v>
      </c>
      <c r="E6" s="97">
        <f>SUM(E7,E9)</f>
        <v>908009240</v>
      </c>
      <c r="F6" s="97"/>
      <c r="G6" s="3" t="s">
        <v>9</v>
      </c>
      <c r="H6" s="3">
        <v>1576679826</v>
      </c>
      <c r="I6" s="3" t="s">
        <v>9</v>
      </c>
      <c r="J6" s="76">
        <v>2223651094</v>
      </c>
    </row>
    <row r="7" spans="1:10" x14ac:dyDescent="0.3">
      <c r="A7" s="1" t="s">
        <v>8</v>
      </c>
      <c r="B7" s="2" t="s">
        <v>115</v>
      </c>
      <c r="C7" s="2" t="s">
        <v>8</v>
      </c>
      <c r="D7" s="97">
        <f>D8</f>
        <v>658638856</v>
      </c>
      <c r="E7" s="97">
        <f>E8</f>
        <v>890698000</v>
      </c>
      <c r="F7" s="97"/>
      <c r="G7" s="3" t="s">
        <v>9</v>
      </c>
      <c r="H7" s="3">
        <v>1549336856</v>
      </c>
      <c r="I7" s="3" t="s">
        <v>9</v>
      </c>
      <c r="J7" s="76">
        <v>2181246724</v>
      </c>
    </row>
    <row r="8" spans="1:10" x14ac:dyDescent="0.3">
      <c r="A8" s="1" t="s">
        <v>8</v>
      </c>
      <c r="B8" s="2" t="s">
        <v>8</v>
      </c>
      <c r="C8" s="2" t="s">
        <v>116</v>
      </c>
      <c r="D8" s="97">
        <v>658638856</v>
      </c>
      <c r="E8" s="97">
        <v>890698000</v>
      </c>
      <c r="F8" s="97"/>
      <c r="G8" s="3">
        <v>1549336856</v>
      </c>
      <c r="H8" s="3" t="s">
        <v>9</v>
      </c>
      <c r="I8" s="3">
        <v>2181246724</v>
      </c>
      <c r="J8" s="76" t="s">
        <v>9</v>
      </c>
    </row>
    <row r="9" spans="1:10" x14ac:dyDescent="0.3">
      <c r="A9" s="1" t="s">
        <v>8</v>
      </c>
      <c r="B9" s="2" t="s">
        <v>117</v>
      </c>
      <c r="C9" s="2" t="s">
        <v>8</v>
      </c>
      <c r="D9" s="97">
        <f>D10</f>
        <v>10031730</v>
      </c>
      <c r="E9" s="97">
        <f>E10</f>
        <v>17311240</v>
      </c>
      <c r="F9" s="97"/>
      <c r="G9" s="3" t="s">
        <v>9</v>
      </c>
      <c r="H9" s="3">
        <v>27342970</v>
      </c>
      <c r="I9" s="3" t="s">
        <v>9</v>
      </c>
      <c r="J9" s="76">
        <v>42404370</v>
      </c>
    </row>
    <row r="10" spans="1:10" x14ac:dyDescent="0.3">
      <c r="A10" s="1" t="s">
        <v>8</v>
      </c>
      <c r="B10" s="2" t="s">
        <v>8</v>
      </c>
      <c r="C10" s="2" t="s">
        <v>118</v>
      </c>
      <c r="D10" s="97">
        <v>10031730</v>
      </c>
      <c r="E10" s="97">
        <v>17311240</v>
      </c>
      <c r="F10" s="97"/>
      <c r="G10" s="3">
        <v>27342970</v>
      </c>
      <c r="H10" s="3" t="s">
        <v>9</v>
      </c>
      <c r="I10" s="3">
        <v>42404370</v>
      </c>
      <c r="J10" s="76" t="s">
        <v>9</v>
      </c>
    </row>
    <row r="11" spans="1:10" ht="24" x14ac:dyDescent="0.3">
      <c r="A11" s="94" t="s">
        <v>498</v>
      </c>
      <c r="B11" s="2" t="s">
        <v>8</v>
      </c>
      <c r="C11" s="2" t="s">
        <v>8</v>
      </c>
      <c r="D11" s="97">
        <f>SUM(D12,D14,D16)</f>
        <v>4589058048</v>
      </c>
      <c r="E11" s="97">
        <f>SUM(E12,E14,E16)</f>
        <v>3281215012</v>
      </c>
      <c r="F11" s="97">
        <v>1487904450</v>
      </c>
      <c r="G11" s="3" t="s">
        <v>9</v>
      </c>
      <c r="H11" s="3">
        <v>6382368610</v>
      </c>
      <c r="I11" s="3" t="s">
        <v>9</v>
      </c>
      <c r="J11" s="76">
        <v>6581160897</v>
      </c>
    </row>
    <row r="12" spans="1:10" x14ac:dyDescent="0.3">
      <c r="A12" s="1"/>
      <c r="B12" s="2" t="s">
        <v>499</v>
      </c>
      <c r="C12" s="2"/>
      <c r="D12" s="97">
        <f>D13</f>
        <v>1487904450</v>
      </c>
      <c r="E12" s="97">
        <f>E13</f>
        <v>0</v>
      </c>
      <c r="F12" s="97">
        <v>1487904450</v>
      </c>
      <c r="G12" s="3"/>
      <c r="H12" s="3"/>
      <c r="I12" s="3"/>
      <c r="J12" s="76"/>
    </row>
    <row r="13" spans="1:10" x14ac:dyDescent="0.3">
      <c r="A13" s="1"/>
      <c r="B13" s="2"/>
      <c r="C13" s="2" t="s">
        <v>500</v>
      </c>
      <c r="D13" s="97">
        <v>1487904450</v>
      </c>
      <c r="E13" s="97"/>
      <c r="F13" s="97">
        <v>1487904450</v>
      </c>
      <c r="G13" s="3"/>
      <c r="H13" s="3"/>
      <c r="I13" s="3"/>
      <c r="J13" s="76"/>
    </row>
    <row r="14" spans="1:10" x14ac:dyDescent="0.3">
      <c r="A14" s="1" t="s">
        <v>8</v>
      </c>
      <c r="B14" s="2" t="s">
        <v>122</v>
      </c>
      <c r="C14" s="2" t="s">
        <v>8</v>
      </c>
      <c r="D14" s="97">
        <f>D15</f>
        <v>412566408</v>
      </c>
      <c r="E14" s="97">
        <f>E15</f>
        <v>0</v>
      </c>
      <c r="F14" s="97"/>
      <c r="G14" s="3" t="s">
        <v>9</v>
      </c>
      <c r="H14" s="3">
        <v>412566408</v>
      </c>
      <c r="I14" s="3" t="s">
        <v>9</v>
      </c>
      <c r="J14" s="76">
        <v>412460508</v>
      </c>
    </row>
    <row r="15" spans="1:10" x14ac:dyDescent="0.3">
      <c r="A15" s="1" t="s">
        <v>8</v>
      </c>
      <c r="B15" s="2" t="s">
        <v>8</v>
      </c>
      <c r="C15" s="2" t="s">
        <v>123</v>
      </c>
      <c r="D15" s="97">
        <v>412566408</v>
      </c>
      <c r="E15" s="97"/>
      <c r="F15" s="97"/>
      <c r="G15" s="3">
        <v>412566408</v>
      </c>
      <c r="H15" s="3" t="s">
        <v>9</v>
      </c>
      <c r="I15" s="3">
        <v>412460508</v>
      </c>
      <c r="J15" s="76" t="s">
        <v>9</v>
      </c>
    </row>
    <row r="16" spans="1:10" x14ac:dyDescent="0.3">
      <c r="A16" s="1" t="s">
        <v>8</v>
      </c>
      <c r="B16" s="2" t="s">
        <v>124</v>
      </c>
      <c r="C16" s="2" t="s">
        <v>8</v>
      </c>
      <c r="D16" s="97">
        <f>SUM(D17:D19)</f>
        <v>2688587190</v>
      </c>
      <c r="E16" s="97">
        <f>SUM(E17:E19)</f>
        <v>3281215012</v>
      </c>
      <c r="F16" s="97"/>
      <c r="G16" s="3" t="s">
        <v>9</v>
      </c>
      <c r="H16" s="3">
        <v>5969802202</v>
      </c>
      <c r="I16" s="3" t="s">
        <v>9</v>
      </c>
      <c r="J16" s="76">
        <v>6168700389</v>
      </c>
    </row>
    <row r="17" spans="1:10" x14ac:dyDescent="0.3">
      <c r="A17" s="1" t="s">
        <v>8</v>
      </c>
      <c r="B17" s="2" t="s">
        <v>8</v>
      </c>
      <c r="C17" s="2" t="s">
        <v>355</v>
      </c>
      <c r="D17" s="97"/>
      <c r="E17" s="97">
        <v>760231067</v>
      </c>
      <c r="F17" s="97"/>
      <c r="G17" s="3">
        <v>760231067</v>
      </c>
      <c r="H17" s="3" t="s">
        <v>9</v>
      </c>
      <c r="I17" s="3">
        <v>1503120433</v>
      </c>
      <c r="J17" s="76" t="s">
        <v>9</v>
      </c>
    </row>
    <row r="18" spans="1:10" x14ac:dyDescent="0.3">
      <c r="A18" s="1" t="s">
        <v>8</v>
      </c>
      <c r="B18" s="2" t="s">
        <v>8</v>
      </c>
      <c r="C18" s="2" t="s">
        <v>125</v>
      </c>
      <c r="D18" s="97">
        <v>200000000</v>
      </c>
      <c r="E18" s="97">
        <v>598361858</v>
      </c>
      <c r="F18" s="97"/>
      <c r="G18" s="3">
        <v>798361858</v>
      </c>
      <c r="H18" s="3" t="s">
        <v>9</v>
      </c>
      <c r="I18" s="3">
        <v>567494073</v>
      </c>
      <c r="J18" s="76" t="s">
        <v>9</v>
      </c>
    </row>
    <row r="19" spans="1:10" x14ac:dyDescent="0.3">
      <c r="A19" s="1" t="s">
        <v>8</v>
      </c>
      <c r="B19" s="2" t="s">
        <v>8</v>
      </c>
      <c r="C19" s="2" t="s">
        <v>126</v>
      </c>
      <c r="D19" s="97">
        <v>2488587190</v>
      </c>
      <c r="E19" s="97">
        <v>1922622087</v>
      </c>
      <c r="F19" s="97"/>
      <c r="G19" s="3">
        <v>4411209277</v>
      </c>
      <c r="H19" s="3" t="s">
        <v>9</v>
      </c>
      <c r="I19" s="3">
        <v>4098085883</v>
      </c>
      <c r="J19" s="76" t="s">
        <v>9</v>
      </c>
    </row>
    <row r="20" spans="1:10" ht="24" x14ac:dyDescent="0.3">
      <c r="A20" s="94" t="s">
        <v>501</v>
      </c>
      <c r="B20" s="2" t="s">
        <v>8</v>
      </c>
      <c r="C20" s="2" t="s">
        <v>8</v>
      </c>
      <c r="D20" s="97">
        <f>D21</f>
        <v>2715607805</v>
      </c>
      <c r="E20" s="97">
        <f>E21</f>
        <v>6658995629</v>
      </c>
      <c r="F20" s="97"/>
      <c r="G20" s="3" t="s">
        <v>9</v>
      </c>
      <c r="H20" s="3">
        <v>9374603434</v>
      </c>
      <c r="I20" s="3" t="s">
        <v>9</v>
      </c>
      <c r="J20" s="76">
        <v>7450296113</v>
      </c>
    </row>
    <row r="21" spans="1:10" x14ac:dyDescent="0.3">
      <c r="A21" s="1" t="s">
        <v>8</v>
      </c>
      <c r="B21" s="2" t="s">
        <v>128</v>
      </c>
      <c r="C21" s="2" t="s">
        <v>8</v>
      </c>
      <c r="D21" s="97">
        <f>SUM(D22:D35)</f>
        <v>2715607805</v>
      </c>
      <c r="E21" s="97">
        <f>SUM(E22:E35)</f>
        <v>6658995629</v>
      </c>
      <c r="F21" s="97"/>
      <c r="G21" s="3" t="s">
        <v>9</v>
      </c>
      <c r="H21" s="3">
        <v>9374603434</v>
      </c>
      <c r="I21" s="3" t="s">
        <v>9</v>
      </c>
      <c r="J21" s="76">
        <v>7450296113</v>
      </c>
    </row>
    <row r="22" spans="1:10" x14ac:dyDescent="0.3">
      <c r="A22" s="1" t="s">
        <v>8</v>
      </c>
      <c r="B22" s="2" t="s">
        <v>8</v>
      </c>
      <c r="C22" s="2" t="s">
        <v>129</v>
      </c>
      <c r="D22" s="97">
        <v>1272538600</v>
      </c>
      <c r="E22" s="97">
        <v>1752164250</v>
      </c>
      <c r="F22" s="97"/>
      <c r="G22" s="3">
        <v>3024702850</v>
      </c>
      <c r="H22" s="3" t="s">
        <v>9</v>
      </c>
      <c r="I22" s="3">
        <v>3024706450</v>
      </c>
      <c r="J22" s="76" t="s">
        <v>9</v>
      </c>
    </row>
    <row r="23" spans="1:10" x14ac:dyDescent="0.3">
      <c r="A23" s="1" t="s">
        <v>8</v>
      </c>
      <c r="B23" s="2" t="s">
        <v>8</v>
      </c>
      <c r="C23" s="2" t="s">
        <v>130</v>
      </c>
      <c r="D23" s="97">
        <v>2457355000</v>
      </c>
      <c r="E23" s="97">
        <v>4965904000</v>
      </c>
      <c r="F23" s="97"/>
      <c r="G23" s="3">
        <v>7423259000</v>
      </c>
      <c r="H23" s="3" t="s">
        <v>9</v>
      </c>
      <c r="I23" s="3">
        <v>7423259000</v>
      </c>
      <c r="J23" s="76" t="s">
        <v>9</v>
      </c>
    </row>
    <row r="24" spans="1:10" x14ac:dyDescent="0.3">
      <c r="A24" s="1" t="s">
        <v>8</v>
      </c>
      <c r="B24" s="2" t="s">
        <v>8</v>
      </c>
      <c r="C24" s="2" t="s">
        <v>131</v>
      </c>
      <c r="D24" s="97">
        <v>-1019527975</v>
      </c>
      <c r="E24" s="97">
        <v>-2871708079</v>
      </c>
      <c r="F24" s="97"/>
      <c r="G24" s="3">
        <v>-3891236054</v>
      </c>
      <c r="H24" s="3" t="s">
        <v>9</v>
      </c>
      <c r="I24" s="3">
        <v>-3705654614</v>
      </c>
      <c r="J24" s="76" t="s">
        <v>9</v>
      </c>
    </row>
    <row r="25" spans="1:10" x14ac:dyDescent="0.3">
      <c r="A25" s="1" t="s">
        <v>8</v>
      </c>
      <c r="B25" s="2" t="s">
        <v>8</v>
      </c>
      <c r="C25" s="2" t="s">
        <v>132</v>
      </c>
      <c r="D25" s="97">
        <v>12334000</v>
      </c>
      <c r="E25" s="97"/>
      <c r="F25" s="97"/>
      <c r="G25" s="3">
        <v>12334000</v>
      </c>
      <c r="H25" s="3" t="s">
        <v>9</v>
      </c>
      <c r="I25" s="3">
        <v>12334000</v>
      </c>
      <c r="J25" s="76" t="s">
        <v>9</v>
      </c>
    </row>
    <row r="26" spans="1:10" x14ac:dyDescent="0.3">
      <c r="A26" s="1" t="s">
        <v>8</v>
      </c>
      <c r="B26" s="2" t="s">
        <v>8</v>
      </c>
      <c r="C26" s="2" t="s">
        <v>133</v>
      </c>
      <c r="D26" s="97">
        <v>-7091820</v>
      </c>
      <c r="E26" s="97"/>
      <c r="F26" s="97"/>
      <c r="G26" s="3">
        <v>-7091820</v>
      </c>
      <c r="H26" s="3" t="s">
        <v>9</v>
      </c>
      <c r="I26" s="3">
        <v>-6783480</v>
      </c>
      <c r="J26" s="76" t="s">
        <v>9</v>
      </c>
    </row>
    <row r="27" spans="1:10" x14ac:dyDescent="0.3">
      <c r="A27" s="1" t="s">
        <v>8</v>
      </c>
      <c r="B27" s="2" t="s">
        <v>8</v>
      </c>
      <c r="C27" s="2" t="s">
        <v>502</v>
      </c>
      <c r="D27" s="97"/>
      <c r="E27" s="97">
        <v>1330490716</v>
      </c>
      <c r="F27" s="97"/>
      <c r="G27" s="3">
        <v>1330490716</v>
      </c>
      <c r="H27" s="3" t="s">
        <v>9</v>
      </c>
      <c r="I27" s="3">
        <v>1207042536</v>
      </c>
      <c r="J27" s="76" t="s">
        <v>9</v>
      </c>
    </row>
    <row r="28" spans="1:10" x14ac:dyDescent="0.3">
      <c r="A28" s="1" t="s">
        <v>8</v>
      </c>
      <c r="B28" s="2" t="s">
        <v>8</v>
      </c>
      <c r="C28" s="2" t="s">
        <v>359</v>
      </c>
      <c r="D28" s="97"/>
      <c r="E28" s="97">
        <v>-1123587044</v>
      </c>
      <c r="F28" s="97"/>
      <c r="G28" s="3">
        <v>-1123587044</v>
      </c>
      <c r="H28" s="3" t="s">
        <v>9</v>
      </c>
      <c r="I28" s="3">
        <v>-1075472068</v>
      </c>
      <c r="J28" s="76" t="s">
        <v>9</v>
      </c>
    </row>
    <row r="29" spans="1:10" x14ac:dyDescent="0.3">
      <c r="A29" s="1" t="s">
        <v>8</v>
      </c>
      <c r="B29" s="2" t="s">
        <v>8</v>
      </c>
      <c r="C29" s="2" t="s">
        <v>134</v>
      </c>
      <c r="D29" s="97">
        <v>235000</v>
      </c>
      <c r="E29" s="97">
        <v>715382020</v>
      </c>
      <c r="F29" s="97"/>
      <c r="G29" s="3">
        <v>715617020</v>
      </c>
      <c r="H29" s="3" t="s">
        <v>9</v>
      </c>
      <c r="I29" s="3">
        <v>714699020</v>
      </c>
      <c r="J29" s="76" t="s">
        <v>9</v>
      </c>
    </row>
    <row r="30" spans="1:10" x14ac:dyDescent="0.3">
      <c r="A30" s="1" t="s">
        <v>8</v>
      </c>
      <c r="B30" s="2" t="s">
        <v>8</v>
      </c>
      <c r="C30" s="2" t="s">
        <v>135</v>
      </c>
      <c r="D30" s="97">
        <v>-235000</v>
      </c>
      <c r="E30" s="97">
        <v>-668378345</v>
      </c>
      <c r="F30" s="97"/>
      <c r="G30" s="3">
        <v>-668613345</v>
      </c>
      <c r="H30" s="3" t="s">
        <v>9</v>
      </c>
      <c r="I30" s="3">
        <v>-643649547</v>
      </c>
      <c r="J30" s="76" t="s">
        <v>9</v>
      </c>
    </row>
    <row r="31" spans="1:10" x14ac:dyDescent="0.3">
      <c r="A31" s="1" t="s">
        <v>8</v>
      </c>
      <c r="B31" s="2" t="s">
        <v>8</v>
      </c>
      <c r="C31" s="2" t="s">
        <v>503</v>
      </c>
      <c r="D31" s="97"/>
      <c r="E31" s="97">
        <v>148772621</v>
      </c>
      <c r="F31" s="97"/>
      <c r="G31" s="3">
        <v>148772621</v>
      </c>
      <c r="H31" s="3" t="s">
        <v>9</v>
      </c>
      <c r="I31" s="3">
        <v>148772621</v>
      </c>
      <c r="J31" s="76" t="s">
        <v>9</v>
      </c>
    </row>
    <row r="32" spans="1:10" x14ac:dyDescent="0.3">
      <c r="A32" s="1" t="s">
        <v>8</v>
      </c>
      <c r="B32" s="2" t="s">
        <v>8</v>
      </c>
      <c r="C32" s="2" t="s">
        <v>362</v>
      </c>
      <c r="D32" s="97"/>
      <c r="E32" s="97">
        <v>-148772621</v>
      </c>
      <c r="F32" s="97"/>
      <c r="G32" s="3">
        <v>-148772621</v>
      </c>
      <c r="H32" s="3" t="s">
        <v>9</v>
      </c>
      <c r="I32" s="3">
        <v>-148772621</v>
      </c>
      <c r="J32" s="76" t="s">
        <v>9</v>
      </c>
    </row>
    <row r="33" spans="1:10" x14ac:dyDescent="0.3">
      <c r="A33" s="1" t="s">
        <v>8</v>
      </c>
      <c r="B33" s="2" t="s">
        <v>8</v>
      </c>
      <c r="C33" s="2" t="s">
        <v>504</v>
      </c>
      <c r="D33" s="97"/>
      <c r="E33" s="97">
        <v>910970712</v>
      </c>
      <c r="F33" s="97"/>
      <c r="G33" s="3">
        <v>910970712</v>
      </c>
      <c r="H33" s="3" t="s">
        <v>9</v>
      </c>
      <c r="I33" s="3">
        <v>866062307</v>
      </c>
      <c r="J33" s="76" t="s">
        <v>9</v>
      </c>
    </row>
    <row r="34" spans="1:10" x14ac:dyDescent="0.3">
      <c r="A34" s="1" t="s">
        <v>8</v>
      </c>
      <c r="B34" s="2" t="s">
        <v>8</v>
      </c>
      <c r="C34" s="2" t="s">
        <v>363</v>
      </c>
      <c r="D34" s="97"/>
      <c r="E34" s="97">
        <v>-798072601</v>
      </c>
      <c r="F34" s="97"/>
      <c r="G34" s="3">
        <v>-798072601</v>
      </c>
      <c r="H34" s="3" t="s">
        <v>9</v>
      </c>
      <c r="I34" s="3">
        <v>-762077491</v>
      </c>
      <c r="J34" s="76" t="s">
        <v>9</v>
      </c>
    </row>
    <row r="35" spans="1:10" x14ac:dyDescent="0.3">
      <c r="A35" s="1" t="s">
        <v>8</v>
      </c>
      <c r="B35" s="2" t="s">
        <v>8</v>
      </c>
      <c r="C35" s="2" t="s">
        <v>340</v>
      </c>
      <c r="D35" s="97"/>
      <c r="E35" s="97">
        <v>2445830000</v>
      </c>
      <c r="F35" s="97"/>
      <c r="G35" s="3">
        <v>2445830000</v>
      </c>
      <c r="H35" s="3" t="s">
        <v>9</v>
      </c>
      <c r="I35" s="3">
        <v>395830000</v>
      </c>
      <c r="J35" s="76" t="s">
        <v>9</v>
      </c>
    </row>
    <row r="36" spans="1:10" s="20" customFormat="1" ht="20.25" customHeight="1" x14ac:dyDescent="0.3">
      <c r="A36" s="5" t="s">
        <v>136</v>
      </c>
      <c r="B36" s="6" t="s">
        <v>8</v>
      </c>
      <c r="C36" s="6" t="s">
        <v>8</v>
      </c>
      <c r="D36" s="99">
        <f>SUM(D20,D11,D6)</f>
        <v>7973336439</v>
      </c>
      <c r="E36" s="99">
        <f>SUM(E20,E11,E6)</f>
        <v>10848219881</v>
      </c>
      <c r="F36" s="99"/>
      <c r="G36" s="7">
        <v>17333651870</v>
      </c>
      <c r="H36" s="7" t="s">
        <v>9</v>
      </c>
      <c r="I36" s="7">
        <v>16255108104</v>
      </c>
      <c r="J36" s="78" t="s">
        <v>9</v>
      </c>
    </row>
    <row r="37" spans="1:10" ht="24" x14ac:dyDescent="0.3">
      <c r="A37" s="94" t="s">
        <v>505</v>
      </c>
      <c r="B37" s="2" t="s">
        <v>8</v>
      </c>
      <c r="C37" s="2" t="s">
        <v>8</v>
      </c>
      <c r="D37" s="97">
        <f>SUM(D38,D43,D46)</f>
        <v>205866</v>
      </c>
      <c r="E37" s="97">
        <f>SUM(E38,E43,E46)</f>
        <v>731716522</v>
      </c>
      <c r="F37" s="97"/>
      <c r="G37" s="3" t="s">
        <v>9</v>
      </c>
      <c r="H37" s="3">
        <v>731922388</v>
      </c>
      <c r="I37" s="3" t="s">
        <v>9</v>
      </c>
      <c r="J37" s="76">
        <v>1118382494</v>
      </c>
    </row>
    <row r="38" spans="1:10" x14ac:dyDescent="0.3">
      <c r="A38" s="1" t="s">
        <v>8</v>
      </c>
      <c r="B38" s="2" t="s">
        <v>138</v>
      </c>
      <c r="C38" s="2" t="s">
        <v>8</v>
      </c>
      <c r="D38" s="97">
        <f>SUM(D39:D42)</f>
        <v>0</v>
      </c>
      <c r="E38" s="97">
        <f>SUM(E39:E42)</f>
        <v>113410</v>
      </c>
      <c r="F38" s="97"/>
      <c r="G38" s="3" t="s">
        <v>9</v>
      </c>
      <c r="H38" s="3">
        <v>113410</v>
      </c>
      <c r="I38" s="3" t="s">
        <v>9</v>
      </c>
      <c r="J38" s="76">
        <v>30101672</v>
      </c>
    </row>
    <row r="39" spans="1:10" x14ac:dyDescent="0.3">
      <c r="A39" s="1" t="s">
        <v>8</v>
      </c>
      <c r="B39" s="2" t="s">
        <v>8</v>
      </c>
      <c r="C39" s="2" t="s">
        <v>364</v>
      </c>
      <c r="D39" s="97"/>
      <c r="E39" s="97">
        <v>4893890</v>
      </c>
      <c r="F39" s="97"/>
      <c r="G39" s="3">
        <v>4893890</v>
      </c>
      <c r="H39" s="3" t="s">
        <v>9</v>
      </c>
      <c r="I39" s="3">
        <v>4413771</v>
      </c>
      <c r="J39" s="76" t="s">
        <v>9</v>
      </c>
    </row>
    <row r="40" spans="1:10" x14ac:dyDescent="0.3">
      <c r="A40" s="1" t="s">
        <v>8</v>
      </c>
      <c r="B40" s="2" t="s">
        <v>8</v>
      </c>
      <c r="C40" s="2" t="s">
        <v>365</v>
      </c>
      <c r="D40" s="97"/>
      <c r="E40" s="97">
        <v>-14780480</v>
      </c>
      <c r="F40" s="97"/>
      <c r="G40" s="3">
        <v>-14780480</v>
      </c>
      <c r="H40" s="3" t="s">
        <v>9</v>
      </c>
      <c r="I40" s="3">
        <v>-13977040</v>
      </c>
      <c r="J40" s="76" t="s">
        <v>9</v>
      </c>
    </row>
    <row r="41" spans="1:10" x14ac:dyDescent="0.3">
      <c r="A41" s="1" t="s">
        <v>8</v>
      </c>
      <c r="B41" s="2" t="s">
        <v>8</v>
      </c>
      <c r="C41" s="2" t="s">
        <v>366</v>
      </c>
      <c r="D41" s="97"/>
      <c r="E41" s="97"/>
      <c r="F41" s="97"/>
      <c r="G41" s="3">
        <v>0</v>
      </c>
      <c r="H41" s="3" t="s">
        <v>9</v>
      </c>
      <c r="I41" s="3">
        <v>30313334</v>
      </c>
      <c r="J41" s="76" t="s">
        <v>9</v>
      </c>
    </row>
    <row r="42" spans="1:10" x14ac:dyDescent="0.3">
      <c r="A42" s="1" t="s">
        <v>8</v>
      </c>
      <c r="B42" s="2" t="s">
        <v>8</v>
      </c>
      <c r="C42" s="2" t="s">
        <v>139</v>
      </c>
      <c r="D42" s="97"/>
      <c r="E42" s="97">
        <v>10000000</v>
      </c>
      <c r="F42" s="97"/>
      <c r="G42" s="3">
        <v>10000000</v>
      </c>
      <c r="H42" s="3" t="s">
        <v>9</v>
      </c>
      <c r="I42" s="3">
        <v>9351607</v>
      </c>
      <c r="J42" s="76" t="s">
        <v>9</v>
      </c>
    </row>
    <row r="43" spans="1:10" x14ac:dyDescent="0.3">
      <c r="A43" s="1" t="s">
        <v>8</v>
      </c>
      <c r="B43" s="2" t="s">
        <v>367</v>
      </c>
      <c r="C43" s="2" t="s">
        <v>8</v>
      </c>
      <c r="D43" s="97">
        <f>SUM(D44:D45)</f>
        <v>0</v>
      </c>
      <c r="E43" s="97">
        <f>SUM(E44:E45)</f>
        <v>727375500</v>
      </c>
      <c r="F43" s="97"/>
      <c r="G43" s="3" t="s">
        <v>9</v>
      </c>
      <c r="H43" s="3">
        <v>727375500</v>
      </c>
      <c r="I43" s="3" t="s">
        <v>9</v>
      </c>
      <c r="J43" s="76">
        <v>1086323400</v>
      </c>
    </row>
    <row r="44" spans="1:10" x14ac:dyDescent="0.3">
      <c r="A44" s="1" t="s">
        <v>8</v>
      </c>
      <c r="B44" s="2" t="s">
        <v>8</v>
      </c>
      <c r="C44" s="2" t="s">
        <v>368</v>
      </c>
      <c r="D44" s="97"/>
      <c r="E44" s="97">
        <v>686735500</v>
      </c>
      <c r="F44" s="97"/>
      <c r="G44" s="3">
        <v>686735500</v>
      </c>
      <c r="H44" s="3" t="s">
        <v>9</v>
      </c>
      <c r="I44" s="3">
        <v>1043800700</v>
      </c>
      <c r="J44" s="76" t="s">
        <v>9</v>
      </c>
    </row>
    <row r="45" spans="1:10" x14ac:dyDescent="0.3">
      <c r="A45" s="1" t="s">
        <v>8</v>
      </c>
      <c r="B45" s="2" t="s">
        <v>8</v>
      </c>
      <c r="C45" s="2" t="s">
        <v>369</v>
      </c>
      <c r="D45" s="97"/>
      <c r="E45" s="97">
        <v>40640000</v>
      </c>
      <c r="F45" s="97"/>
      <c r="G45" s="3">
        <v>40640000</v>
      </c>
      <c r="H45" s="3" t="s">
        <v>9</v>
      </c>
      <c r="I45" s="3">
        <v>42522700</v>
      </c>
      <c r="J45" s="76" t="s">
        <v>9</v>
      </c>
    </row>
    <row r="46" spans="1:10" x14ac:dyDescent="0.3">
      <c r="A46" s="1" t="s">
        <v>8</v>
      </c>
      <c r="B46" s="2" t="s">
        <v>140</v>
      </c>
      <c r="C46" s="2" t="s">
        <v>8</v>
      </c>
      <c r="D46" s="97">
        <f>D47</f>
        <v>205866</v>
      </c>
      <c r="E46" s="97">
        <f>E47</f>
        <v>4227612</v>
      </c>
      <c r="F46" s="97"/>
      <c r="G46" s="3" t="s">
        <v>9</v>
      </c>
      <c r="H46" s="3">
        <v>4433478</v>
      </c>
      <c r="I46" s="3" t="s">
        <v>9</v>
      </c>
      <c r="J46" s="76">
        <v>1957422</v>
      </c>
    </row>
    <row r="47" spans="1:10" x14ac:dyDescent="0.3">
      <c r="A47" s="1" t="s">
        <v>8</v>
      </c>
      <c r="B47" s="2" t="s">
        <v>8</v>
      </c>
      <c r="C47" s="2" t="s">
        <v>141</v>
      </c>
      <c r="D47" s="97">
        <v>205866</v>
      </c>
      <c r="E47" s="97">
        <v>4227612</v>
      </c>
      <c r="F47" s="97"/>
      <c r="G47" s="3">
        <v>4433478</v>
      </c>
      <c r="H47" s="3" t="s">
        <v>9</v>
      </c>
      <c r="I47" s="3">
        <v>1957422</v>
      </c>
      <c r="J47" s="76" t="s">
        <v>9</v>
      </c>
    </row>
    <row r="48" spans="1:10" ht="24" x14ac:dyDescent="0.3">
      <c r="A48" s="94" t="s">
        <v>506</v>
      </c>
      <c r="B48" s="2" t="s">
        <v>8</v>
      </c>
      <c r="C48" s="2" t="s">
        <v>8</v>
      </c>
      <c r="D48" s="97">
        <f>D49</f>
        <v>290031730</v>
      </c>
      <c r="E48" s="97">
        <f>E49</f>
        <v>17311240</v>
      </c>
      <c r="F48" s="97"/>
      <c r="G48" s="3" t="s">
        <v>9</v>
      </c>
      <c r="H48" s="3">
        <v>307342970</v>
      </c>
      <c r="I48" s="3" t="s">
        <v>9</v>
      </c>
      <c r="J48" s="76">
        <v>294404370</v>
      </c>
    </row>
    <row r="49" spans="1:10" x14ac:dyDescent="0.3">
      <c r="A49" s="1" t="s">
        <v>8</v>
      </c>
      <c r="B49" s="2" t="s">
        <v>25</v>
      </c>
      <c r="C49" s="2" t="s">
        <v>8</v>
      </c>
      <c r="D49" s="97">
        <f>SUM(D50:D51)</f>
        <v>290031730</v>
      </c>
      <c r="E49" s="97">
        <f>SUM(E50:E51)</f>
        <v>17311240</v>
      </c>
      <c r="F49" s="97"/>
      <c r="G49" s="3" t="s">
        <v>9</v>
      </c>
      <c r="H49" s="3">
        <v>307342970</v>
      </c>
      <c r="I49" s="3" t="s">
        <v>9</v>
      </c>
      <c r="J49" s="76">
        <v>294404370</v>
      </c>
    </row>
    <row r="50" spans="1:10" x14ac:dyDescent="0.3">
      <c r="A50" s="1" t="s">
        <v>8</v>
      </c>
      <c r="B50" s="2" t="s">
        <v>8</v>
      </c>
      <c r="C50" s="2" t="s">
        <v>143</v>
      </c>
      <c r="D50" s="97">
        <v>280000000</v>
      </c>
      <c r="E50" s="97"/>
      <c r="F50" s="97"/>
      <c r="G50" s="3">
        <v>280000000</v>
      </c>
      <c r="H50" s="3" t="s">
        <v>9</v>
      </c>
      <c r="I50" s="3">
        <v>255000000</v>
      </c>
      <c r="J50" s="76" t="s">
        <v>9</v>
      </c>
    </row>
    <row r="51" spans="1:10" x14ac:dyDescent="0.3">
      <c r="A51" s="1" t="s">
        <v>8</v>
      </c>
      <c r="B51" s="2" t="s">
        <v>8</v>
      </c>
      <c r="C51" s="2" t="s">
        <v>144</v>
      </c>
      <c r="D51" s="97">
        <v>10031730</v>
      </c>
      <c r="E51" s="97">
        <v>17311240</v>
      </c>
      <c r="F51" s="97"/>
      <c r="G51" s="3">
        <v>27342970</v>
      </c>
      <c r="H51" s="3" t="s">
        <v>9</v>
      </c>
      <c r="I51" s="3">
        <v>39404370</v>
      </c>
      <c r="J51" s="76" t="s">
        <v>9</v>
      </c>
    </row>
    <row r="52" spans="1:10" ht="24" x14ac:dyDescent="0.3">
      <c r="A52" s="94" t="s">
        <v>507</v>
      </c>
      <c r="B52" s="2" t="s">
        <v>8</v>
      </c>
      <c r="C52" s="2" t="s">
        <v>8</v>
      </c>
      <c r="D52" s="97">
        <f>SUM(D53,D57,D61)</f>
        <v>7683098843</v>
      </c>
      <c r="E52" s="97">
        <f>SUM(E53,E57,E61)</f>
        <v>10099192119</v>
      </c>
      <c r="F52" s="97">
        <v>1487904450</v>
      </c>
      <c r="G52" s="3" t="s">
        <v>9</v>
      </c>
      <c r="H52" s="3">
        <v>16294386512</v>
      </c>
      <c r="I52" s="3" t="s">
        <v>9</v>
      </c>
      <c r="J52" s="76">
        <v>14842321240</v>
      </c>
    </row>
    <row r="53" spans="1:10" x14ac:dyDescent="0.3">
      <c r="A53" s="1" t="s">
        <v>8</v>
      </c>
      <c r="B53" s="2" t="s">
        <v>146</v>
      </c>
      <c r="C53" s="2" t="s">
        <v>8</v>
      </c>
      <c r="D53" s="97">
        <f>SUM(D54:D56)</f>
        <v>1874447997</v>
      </c>
      <c r="E53" s="97">
        <f>SUM(E54:E56)</f>
        <v>1704504450</v>
      </c>
      <c r="F53" s="97">
        <v>1487904450</v>
      </c>
      <c r="G53" s="3" t="s">
        <v>9</v>
      </c>
      <c r="H53" s="3">
        <v>2091047997</v>
      </c>
      <c r="I53" s="3" t="s">
        <v>9</v>
      </c>
      <c r="J53" s="76">
        <v>2091047997</v>
      </c>
    </row>
    <row r="54" spans="1:10" x14ac:dyDescent="0.3">
      <c r="A54" s="1" t="s">
        <v>8</v>
      </c>
      <c r="B54" s="2" t="s">
        <v>8</v>
      </c>
      <c r="C54" s="2" t="s">
        <v>147</v>
      </c>
      <c r="D54" s="97">
        <v>1466473200</v>
      </c>
      <c r="E54" s="97"/>
      <c r="F54" s="97"/>
      <c r="G54" s="3">
        <v>1466473200</v>
      </c>
      <c r="H54" s="3" t="s">
        <v>9</v>
      </c>
      <c r="I54" s="3">
        <v>1466473200</v>
      </c>
      <c r="J54" s="76" t="s">
        <v>9</v>
      </c>
    </row>
    <row r="55" spans="1:10" x14ac:dyDescent="0.3">
      <c r="A55" s="1"/>
      <c r="B55" s="2"/>
      <c r="C55" s="2" t="s">
        <v>508</v>
      </c>
      <c r="D55" s="97"/>
      <c r="E55" s="97">
        <v>1487904450</v>
      </c>
      <c r="F55" s="97">
        <v>1487904450</v>
      </c>
      <c r="G55" s="3"/>
      <c r="H55" s="3"/>
      <c r="I55" s="3"/>
      <c r="J55" s="76"/>
    </row>
    <row r="56" spans="1:10" x14ac:dyDescent="0.3">
      <c r="A56" s="1" t="s">
        <v>8</v>
      </c>
      <c r="B56" s="2" t="s">
        <v>8</v>
      </c>
      <c r="C56" s="2" t="s">
        <v>148</v>
      </c>
      <c r="D56" s="97">
        <v>407974797</v>
      </c>
      <c r="E56" s="97">
        <v>216600000</v>
      </c>
      <c r="F56" s="97"/>
      <c r="G56" s="3">
        <v>624574797</v>
      </c>
      <c r="H56" s="3" t="s">
        <v>9</v>
      </c>
      <c r="I56" s="3">
        <v>624574797</v>
      </c>
      <c r="J56" s="76" t="s">
        <v>9</v>
      </c>
    </row>
    <row r="57" spans="1:10" x14ac:dyDescent="0.3">
      <c r="A57" s="1" t="s">
        <v>8</v>
      </c>
      <c r="B57" s="2" t="s">
        <v>149</v>
      </c>
      <c r="C57" s="2" t="s">
        <v>8</v>
      </c>
      <c r="D57" s="97">
        <f>SUM(D58:D60)</f>
        <v>2688587190</v>
      </c>
      <c r="E57" s="97">
        <f>SUM(E58:E60)</f>
        <v>3281215012</v>
      </c>
      <c r="F57" s="97"/>
      <c r="G57" s="3" t="s">
        <v>9</v>
      </c>
      <c r="H57" s="3">
        <v>5969802202</v>
      </c>
      <c r="I57" s="3" t="s">
        <v>9</v>
      </c>
      <c r="J57" s="76">
        <v>6168700389</v>
      </c>
    </row>
    <row r="58" spans="1:10" x14ac:dyDescent="0.3">
      <c r="A58" s="1" t="s">
        <v>8</v>
      </c>
      <c r="B58" s="2" t="s">
        <v>8</v>
      </c>
      <c r="C58" s="2" t="s">
        <v>371</v>
      </c>
      <c r="D58" s="97"/>
      <c r="E58" s="97">
        <v>760231067</v>
      </c>
      <c r="F58" s="97"/>
      <c r="G58" s="3">
        <v>760231067</v>
      </c>
      <c r="H58" s="3" t="s">
        <v>9</v>
      </c>
      <c r="I58" s="3">
        <v>1503120433</v>
      </c>
      <c r="J58" s="76" t="s">
        <v>9</v>
      </c>
    </row>
    <row r="59" spans="1:10" x14ac:dyDescent="0.3">
      <c r="A59" s="1" t="s">
        <v>8</v>
      </c>
      <c r="B59" s="2" t="s">
        <v>8</v>
      </c>
      <c r="C59" s="2" t="s">
        <v>150</v>
      </c>
      <c r="D59" s="97">
        <v>200000000</v>
      </c>
      <c r="E59" s="97">
        <v>598361858</v>
      </c>
      <c r="F59" s="97"/>
      <c r="G59" s="3">
        <v>798361858</v>
      </c>
      <c r="H59" s="3" t="s">
        <v>9</v>
      </c>
      <c r="I59" s="3">
        <v>567494073</v>
      </c>
      <c r="J59" s="76" t="s">
        <v>9</v>
      </c>
    </row>
    <row r="60" spans="1:10" x14ac:dyDescent="0.3">
      <c r="A60" s="1" t="s">
        <v>8</v>
      </c>
      <c r="B60" s="2" t="s">
        <v>8</v>
      </c>
      <c r="C60" s="2" t="s">
        <v>151</v>
      </c>
      <c r="D60" s="97">
        <v>2488587190</v>
      </c>
      <c r="E60" s="97">
        <v>1922622087</v>
      </c>
      <c r="F60" s="97"/>
      <c r="G60" s="3">
        <v>4411209277</v>
      </c>
      <c r="H60" s="3" t="s">
        <v>9</v>
      </c>
      <c r="I60" s="3">
        <v>4098085883</v>
      </c>
      <c r="J60" s="76" t="s">
        <v>9</v>
      </c>
    </row>
    <row r="61" spans="1:10" x14ac:dyDescent="0.3">
      <c r="A61" s="1" t="s">
        <v>8</v>
      </c>
      <c r="B61" s="2" t="s">
        <v>152</v>
      </c>
      <c r="C61" s="2" t="s">
        <v>8</v>
      </c>
      <c r="D61" s="97">
        <f>SUM(D62:D63)</f>
        <v>3120063656</v>
      </c>
      <c r="E61" s="97">
        <f>SUM(E62:E63)</f>
        <v>5113472657</v>
      </c>
      <c r="F61" s="97"/>
      <c r="G61" s="3" t="s">
        <v>9</v>
      </c>
      <c r="H61" s="3">
        <v>8233536313</v>
      </c>
      <c r="I61" s="3" t="s">
        <v>9</v>
      </c>
      <c r="J61" s="76">
        <v>6582572854</v>
      </c>
    </row>
    <row r="62" spans="1:10" x14ac:dyDescent="0.3">
      <c r="A62" s="1" t="s">
        <v>8</v>
      </c>
      <c r="B62" s="2" t="s">
        <v>8</v>
      </c>
      <c r="C62" s="2" t="s">
        <v>153</v>
      </c>
      <c r="D62" s="97">
        <v>3134381815</v>
      </c>
      <c r="E62" s="97">
        <v>3448191039</v>
      </c>
      <c r="F62" s="97"/>
      <c r="G62" s="3">
        <v>6582572854</v>
      </c>
      <c r="H62" s="3" t="s">
        <v>9</v>
      </c>
      <c r="I62" s="3">
        <v>6289716998</v>
      </c>
      <c r="J62" s="76" t="s">
        <v>9</v>
      </c>
    </row>
    <row r="63" spans="1:10" x14ac:dyDescent="0.3">
      <c r="A63" s="1" t="s">
        <v>8</v>
      </c>
      <c r="B63" s="2" t="s">
        <v>8</v>
      </c>
      <c r="C63" s="2" t="s">
        <v>154</v>
      </c>
      <c r="D63" s="97">
        <v>-14318159</v>
      </c>
      <c r="E63" s="97">
        <v>1665281618</v>
      </c>
      <c r="F63" s="97"/>
      <c r="G63" s="3">
        <v>1650963459</v>
      </c>
      <c r="H63" s="3" t="s">
        <v>9</v>
      </c>
      <c r="I63" s="3">
        <v>292855856</v>
      </c>
      <c r="J63" s="76" t="s">
        <v>9</v>
      </c>
    </row>
    <row r="64" spans="1:10" s="20" customFormat="1" ht="21.75" customHeight="1" thickBot="1" x14ac:dyDescent="0.35">
      <c r="A64" s="8" t="s">
        <v>509</v>
      </c>
      <c r="B64" s="9" t="s">
        <v>8</v>
      </c>
      <c r="C64" s="9" t="s">
        <v>8</v>
      </c>
      <c r="D64" s="100">
        <f>SUM(D52,D48,D37)</f>
        <v>7973336439</v>
      </c>
      <c r="E64" s="100">
        <f>SUM(E52,E48,E37)</f>
        <v>10848219881</v>
      </c>
      <c r="F64" s="100">
        <v>1487904450</v>
      </c>
      <c r="G64" s="10">
        <v>17333651870</v>
      </c>
      <c r="H64" s="10" t="s">
        <v>9</v>
      </c>
      <c r="I64" s="10">
        <v>16255108104</v>
      </c>
      <c r="J64" s="80" t="s">
        <v>9</v>
      </c>
    </row>
    <row r="66" spans="6:6" x14ac:dyDescent="0.3">
      <c r="F66" s="101"/>
    </row>
  </sheetData>
  <sheetProtection password="CC3D" sheet="1" objects="1" scenarios="1"/>
  <mergeCells count="3">
    <mergeCell ref="A1:J1"/>
    <mergeCell ref="A2:J2"/>
    <mergeCell ref="A3:J3"/>
  </mergeCells>
  <phoneticPr fontId="19" type="noConversion"/>
  <pageMargins left="0.51181102362204722" right="0.31496062992125984" top="0.39370078740157483" bottom="0.3937007874015748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B1" workbookViewId="0">
      <selection activeCell="C27" sqref="C27"/>
    </sheetView>
  </sheetViews>
  <sheetFormatPr defaultRowHeight="16.5" x14ac:dyDescent="0.3"/>
  <cols>
    <col min="1" max="1" width="20.625" style="11" customWidth="1"/>
    <col min="2" max="2" width="21.25" style="11" customWidth="1"/>
    <col min="3" max="3" width="20" style="11" customWidth="1"/>
    <col min="4" max="4" width="12.875" style="11" customWidth="1"/>
    <col min="5" max="5" width="10" style="11" customWidth="1"/>
    <col min="6" max="6" width="8.75" style="11" customWidth="1"/>
    <col min="7" max="7" width="12.875" style="11" customWidth="1"/>
    <col min="8" max="8" width="12.5" style="11" customWidth="1"/>
    <col min="9" max="9" width="10.375" style="11" customWidth="1"/>
  </cols>
  <sheetData>
    <row r="1" spans="1:9" ht="26.25" x14ac:dyDescent="0.3">
      <c r="A1" s="102" t="s">
        <v>79</v>
      </c>
      <c r="B1" s="102"/>
      <c r="C1" s="102"/>
      <c r="D1" s="102"/>
      <c r="E1" s="102"/>
      <c r="F1" s="102"/>
      <c r="G1" s="102"/>
      <c r="H1" s="102"/>
      <c r="I1" s="102"/>
    </row>
    <row r="2" spans="1:9" x14ac:dyDescent="0.3">
      <c r="A2" s="103" t="s">
        <v>74</v>
      </c>
      <c r="B2" s="103"/>
      <c r="C2" s="103"/>
      <c r="D2" s="103"/>
      <c r="E2" s="103"/>
      <c r="F2" s="103"/>
      <c r="G2" s="103"/>
      <c r="H2" s="103"/>
      <c r="I2" s="103"/>
    </row>
    <row r="3" spans="1:9" ht="17.25" thickBot="1" x14ac:dyDescent="0.35">
      <c r="A3" s="20" t="s">
        <v>80</v>
      </c>
      <c r="B3" s="20"/>
      <c r="C3" s="20"/>
      <c r="D3" s="20"/>
      <c r="E3" s="20"/>
      <c r="F3" s="20"/>
      <c r="G3" s="20"/>
      <c r="H3" s="20" t="s">
        <v>81</v>
      </c>
      <c r="I3"/>
    </row>
    <row r="4" spans="1:9" ht="23.25" customHeight="1" x14ac:dyDescent="0.3">
      <c r="A4" s="18" t="s">
        <v>0</v>
      </c>
      <c r="B4" s="19" t="s">
        <v>1</v>
      </c>
      <c r="C4" s="19" t="s">
        <v>2</v>
      </c>
      <c r="D4" s="23" t="s">
        <v>3</v>
      </c>
      <c r="E4" s="23" t="s">
        <v>82</v>
      </c>
      <c r="F4" s="23" t="s">
        <v>83</v>
      </c>
      <c r="G4" s="23" t="s">
        <v>4</v>
      </c>
      <c r="H4" s="23" t="s">
        <v>5</v>
      </c>
      <c r="I4" s="24" t="s">
        <v>6</v>
      </c>
    </row>
    <row r="5" spans="1:9" ht="23.25" customHeight="1" x14ac:dyDescent="0.3">
      <c r="A5" s="14" t="s">
        <v>37</v>
      </c>
      <c r="B5" s="15" t="s">
        <v>8</v>
      </c>
      <c r="C5" s="15" t="s">
        <v>8</v>
      </c>
      <c r="D5" s="16">
        <v>70000000</v>
      </c>
      <c r="E5" s="16">
        <v>0</v>
      </c>
      <c r="F5" s="16">
        <v>0</v>
      </c>
      <c r="G5" s="16">
        <v>70000000</v>
      </c>
      <c r="H5" s="16">
        <v>35129240</v>
      </c>
      <c r="I5" s="17">
        <v>-34870760</v>
      </c>
    </row>
    <row r="6" spans="1:9" ht="23.25" customHeight="1" x14ac:dyDescent="0.3">
      <c r="A6" s="14" t="s">
        <v>8</v>
      </c>
      <c r="B6" s="15" t="s">
        <v>38</v>
      </c>
      <c r="C6" s="15" t="s">
        <v>8</v>
      </c>
      <c r="D6" s="16">
        <v>16000000</v>
      </c>
      <c r="E6" s="16">
        <v>0</v>
      </c>
      <c r="F6" s="16">
        <v>0</v>
      </c>
      <c r="G6" s="16">
        <v>16000000</v>
      </c>
      <c r="H6" s="16">
        <v>228410</v>
      </c>
      <c r="I6" s="17">
        <v>-15771590</v>
      </c>
    </row>
    <row r="7" spans="1:9" ht="23.25" customHeight="1" x14ac:dyDescent="0.3">
      <c r="A7" s="14" t="s">
        <v>8</v>
      </c>
      <c r="B7" s="15" t="s">
        <v>8</v>
      </c>
      <c r="C7" s="15" t="s">
        <v>39</v>
      </c>
      <c r="D7" s="16">
        <v>15000000</v>
      </c>
      <c r="E7" s="16">
        <v>0</v>
      </c>
      <c r="F7" s="16">
        <v>0</v>
      </c>
      <c r="G7" s="16">
        <v>15000000</v>
      </c>
      <c r="H7" s="16">
        <v>103160</v>
      </c>
      <c r="I7" s="17">
        <v>-14896840</v>
      </c>
    </row>
    <row r="8" spans="1:9" ht="23.25" customHeight="1" x14ac:dyDescent="0.3">
      <c r="A8" s="14" t="s">
        <v>8</v>
      </c>
      <c r="B8" s="15" t="s">
        <v>8</v>
      </c>
      <c r="C8" s="15" t="s">
        <v>40</v>
      </c>
      <c r="D8" s="16">
        <v>1000000</v>
      </c>
      <c r="E8" s="16">
        <v>0</v>
      </c>
      <c r="F8" s="16">
        <v>0</v>
      </c>
      <c r="G8" s="16">
        <v>1000000</v>
      </c>
      <c r="H8" s="16">
        <v>125250</v>
      </c>
      <c r="I8" s="17">
        <v>-874750</v>
      </c>
    </row>
    <row r="9" spans="1:9" ht="23.25" customHeight="1" x14ac:dyDescent="0.3">
      <c r="A9" s="14" t="s">
        <v>8</v>
      </c>
      <c r="B9" s="15" t="s">
        <v>41</v>
      </c>
      <c r="C9" s="15" t="s">
        <v>8</v>
      </c>
      <c r="D9" s="16">
        <v>24000000</v>
      </c>
      <c r="E9" s="16">
        <v>0</v>
      </c>
      <c r="F9" s="16">
        <v>0</v>
      </c>
      <c r="G9" s="16">
        <v>24000000</v>
      </c>
      <c r="H9" s="16">
        <v>14719580</v>
      </c>
      <c r="I9" s="17">
        <v>-9280420</v>
      </c>
    </row>
    <row r="10" spans="1:9" ht="23.25" customHeight="1" x14ac:dyDescent="0.3">
      <c r="A10" s="14" t="s">
        <v>8</v>
      </c>
      <c r="B10" s="15" t="s">
        <v>8</v>
      </c>
      <c r="C10" s="15" t="s">
        <v>42</v>
      </c>
      <c r="D10" s="16">
        <v>8000000</v>
      </c>
      <c r="E10" s="16">
        <v>0</v>
      </c>
      <c r="F10" s="16">
        <v>0</v>
      </c>
      <c r="G10" s="16">
        <v>8000000</v>
      </c>
      <c r="H10" s="16">
        <v>6000000</v>
      </c>
      <c r="I10" s="17">
        <v>-2000000</v>
      </c>
    </row>
    <row r="11" spans="1:9" ht="23.25" customHeight="1" x14ac:dyDescent="0.3">
      <c r="A11" s="14" t="s">
        <v>8</v>
      </c>
      <c r="B11" s="15" t="s">
        <v>8</v>
      </c>
      <c r="C11" s="15" t="s">
        <v>43</v>
      </c>
      <c r="D11" s="16">
        <v>2000000</v>
      </c>
      <c r="E11" s="16">
        <v>0</v>
      </c>
      <c r="F11" s="16">
        <v>0</v>
      </c>
      <c r="G11" s="16">
        <v>2000000</v>
      </c>
      <c r="H11" s="16">
        <v>329000</v>
      </c>
      <c r="I11" s="17">
        <v>-1671000</v>
      </c>
    </row>
    <row r="12" spans="1:9" ht="23.25" customHeight="1" x14ac:dyDescent="0.3">
      <c r="A12" s="14" t="s">
        <v>8</v>
      </c>
      <c r="B12" s="15" t="s">
        <v>8</v>
      </c>
      <c r="C12" s="15" t="s">
        <v>44</v>
      </c>
      <c r="D12" s="16">
        <v>1000000</v>
      </c>
      <c r="E12" s="16">
        <v>0</v>
      </c>
      <c r="F12" s="16">
        <v>0</v>
      </c>
      <c r="G12" s="16">
        <v>1000000</v>
      </c>
      <c r="H12" s="16">
        <v>0</v>
      </c>
      <c r="I12" s="17">
        <v>-1000000</v>
      </c>
    </row>
    <row r="13" spans="1:9" ht="23.25" customHeight="1" x14ac:dyDescent="0.3">
      <c r="A13" s="14" t="s">
        <v>8</v>
      </c>
      <c r="B13" s="15" t="s">
        <v>8</v>
      </c>
      <c r="C13" s="15" t="s">
        <v>45</v>
      </c>
      <c r="D13" s="16">
        <v>10000000</v>
      </c>
      <c r="E13" s="16">
        <v>0</v>
      </c>
      <c r="F13" s="16">
        <v>0</v>
      </c>
      <c r="G13" s="16">
        <v>10000000</v>
      </c>
      <c r="H13" s="16">
        <v>6484530</v>
      </c>
      <c r="I13" s="17">
        <v>-3515470</v>
      </c>
    </row>
    <row r="14" spans="1:9" ht="23.25" customHeight="1" x14ac:dyDescent="0.3">
      <c r="A14" s="14" t="s">
        <v>8</v>
      </c>
      <c r="B14" s="15" t="s">
        <v>8</v>
      </c>
      <c r="C14" s="15" t="s">
        <v>46</v>
      </c>
      <c r="D14" s="16">
        <v>3000000</v>
      </c>
      <c r="E14" s="16">
        <v>0</v>
      </c>
      <c r="F14" s="16">
        <v>0</v>
      </c>
      <c r="G14" s="16">
        <v>3000000</v>
      </c>
      <c r="H14" s="16">
        <v>1906050</v>
      </c>
      <c r="I14" s="17">
        <v>-1093950</v>
      </c>
    </row>
    <row r="15" spans="1:9" ht="23.25" customHeight="1" x14ac:dyDescent="0.3">
      <c r="A15" s="14" t="s">
        <v>8</v>
      </c>
      <c r="B15" s="15" t="s">
        <v>47</v>
      </c>
      <c r="C15" s="15" t="s">
        <v>8</v>
      </c>
      <c r="D15" s="16">
        <v>30000000</v>
      </c>
      <c r="E15" s="16">
        <v>0</v>
      </c>
      <c r="F15" s="16">
        <v>0</v>
      </c>
      <c r="G15" s="16">
        <v>30000000</v>
      </c>
      <c r="H15" s="16">
        <v>20181250</v>
      </c>
      <c r="I15" s="17">
        <v>-9818750</v>
      </c>
    </row>
    <row r="16" spans="1:9" ht="23.25" customHeight="1" x14ac:dyDescent="0.3">
      <c r="A16" s="14" t="s">
        <v>8</v>
      </c>
      <c r="B16" s="15" t="s">
        <v>8</v>
      </c>
      <c r="C16" s="15" t="s">
        <v>48</v>
      </c>
      <c r="D16" s="16">
        <v>1000000</v>
      </c>
      <c r="E16" s="16">
        <v>0</v>
      </c>
      <c r="F16" s="16">
        <v>0</v>
      </c>
      <c r="G16" s="16">
        <v>1000000</v>
      </c>
      <c r="H16" s="16">
        <v>494500</v>
      </c>
      <c r="I16" s="17">
        <v>-505500</v>
      </c>
    </row>
    <row r="17" spans="1:9" ht="23.25" customHeight="1" x14ac:dyDescent="0.3">
      <c r="A17" s="14" t="s">
        <v>8</v>
      </c>
      <c r="B17" s="15" t="s">
        <v>8</v>
      </c>
      <c r="C17" s="15" t="s">
        <v>49</v>
      </c>
      <c r="D17" s="16">
        <v>1000000</v>
      </c>
      <c r="E17" s="16">
        <v>0</v>
      </c>
      <c r="F17" s="16">
        <v>0</v>
      </c>
      <c r="G17" s="16">
        <v>1000000</v>
      </c>
      <c r="H17" s="16">
        <v>798000</v>
      </c>
      <c r="I17" s="17">
        <v>-202000</v>
      </c>
    </row>
    <row r="18" spans="1:9" ht="23.25" customHeight="1" x14ac:dyDescent="0.3">
      <c r="A18" s="14" t="s">
        <v>8</v>
      </c>
      <c r="B18" s="15" t="s">
        <v>8</v>
      </c>
      <c r="C18" s="15" t="s">
        <v>50</v>
      </c>
      <c r="D18" s="16">
        <v>15000000</v>
      </c>
      <c r="E18" s="16">
        <v>0</v>
      </c>
      <c r="F18" s="16">
        <v>0</v>
      </c>
      <c r="G18" s="16">
        <v>15000000</v>
      </c>
      <c r="H18" s="16">
        <v>13569180</v>
      </c>
      <c r="I18" s="17">
        <v>-1430820</v>
      </c>
    </row>
    <row r="19" spans="1:9" ht="23.25" customHeight="1" x14ac:dyDescent="0.3">
      <c r="A19" s="14" t="s">
        <v>8</v>
      </c>
      <c r="B19" s="15" t="s">
        <v>8</v>
      </c>
      <c r="C19" s="15" t="s">
        <v>51</v>
      </c>
      <c r="D19" s="16">
        <v>3000000</v>
      </c>
      <c r="E19" s="16">
        <v>0</v>
      </c>
      <c r="F19" s="16">
        <v>0</v>
      </c>
      <c r="G19" s="16">
        <v>3000000</v>
      </c>
      <c r="H19" s="16">
        <v>915500</v>
      </c>
      <c r="I19" s="17">
        <v>-2084500</v>
      </c>
    </row>
    <row r="20" spans="1:9" ht="23.25" customHeight="1" x14ac:dyDescent="0.3">
      <c r="A20" s="14" t="s">
        <v>8</v>
      </c>
      <c r="B20" s="15" t="s">
        <v>8</v>
      </c>
      <c r="C20" s="15" t="s">
        <v>52</v>
      </c>
      <c r="D20" s="16">
        <v>8000000</v>
      </c>
      <c r="E20" s="16">
        <v>0</v>
      </c>
      <c r="F20" s="16">
        <v>0</v>
      </c>
      <c r="G20" s="16">
        <v>8000000</v>
      </c>
      <c r="H20" s="16">
        <v>3468070</v>
      </c>
      <c r="I20" s="17">
        <v>-4531930</v>
      </c>
    </row>
    <row r="21" spans="1:9" ht="23.25" customHeight="1" x14ac:dyDescent="0.3">
      <c r="A21" s="14" t="s">
        <v>8</v>
      </c>
      <c r="B21" s="15" t="s">
        <v>8</v>
      </c>
      <c r="C21" s="15" t="s">
        <v>53</v>
      </c>
      <c r="D21" s="16">
        <v>2000000</v>
      </c>
      <c r="E21" s="16">
        <v>0</v>
      </c>
      <c r="F21" s="16">
        <v>0</v>
      </c>
      <c r="G21" s="16">
        <v>2000000</v>
      </c>
      <c r="H21" s="16">
        <v>936000</v>
      </c>
      <c r="I21" s="17">
        <v>-1064000</v>
      </c>
    </row>
    <row r="22" spans="1:9" ht="23.25" customHeight="1" x14ac:dyDescent="0.3">
      <c r="A22" s="14" t="s">
        <v>54</v>
      </c>
      <c r="B22" s="15" t="s">
        <v>8</v>
      </c>
      <c r="C22" s="15" t="s">
        <v>8</v>
      </c>
      <c r="D22" s="16">
        <v>100000000</v>
      </c>
      <c r="E22" s="16">
        <v>0</v>
      </c>
      <c r="F22" s="16">
        <v>0</v>
      </c>
      <c r="G22" s="16">
        <v>100000000</v>
      </c>
      <c r="H22" s="16">
        <v>98995620</v>
      </c>
      <c r="I22" s="17">
        <v>-1004380</v>
      </c>
    </row>
    <row r="23" spans="1:9" ht="23.25" customHeight="1" x14ac:dyDescent="0.3">
      <c r="A23" s="14" t="s">
        <v>8</v>
      </c>
      <c r="B23" s="15" t="s">
        <v>55</v>
      </c>
      <c r="C23" s="15" t="s">
        <v>8</v>
      </c>
      <c r="D23" s="16">
        <v>100000000</v>
      </c>
      <c r="E23" s="16">
        <v>0</v>
      </c>
      <c r="F23" s="16">
        <v>0</v>
      </c>
      <c r="G23" s="16">
        <v>100000000</v>
      </c>
      <c r="H23" s="16">
        <v>98995620</v>
      </c>
      <c r="I23" s="17">
        <v>-1004380</v>
      </c>
    </row>
    <row r="24" spans="1:9" ht="23.25" customHeight="1" x14ac:dyDescent="0.3">
      <c r="A24" s="14" t="s">
        <v>8</v>
      </c>
      <c r="B24" s="15" t="s">
        <v>8</v>
      </c>
      <c r="C24" s="15" t="s">
        <v>56</v>
      </c>
      <c r="D24" s="16">
        <v>10000000</v>
      </c>
      <c r="E24" s="16">
        <v>0</v>
      </c>
      <c r="F24" s="16">
        <v>0</v>
      </c>
      <c r="G24" s="16">
        <v>10000000</v>
      </c>
      <c r="H24" s="16">
        <v>10000000</v>
      </c>
      <c r="I24" s="17">
        <v>0</v>
      </c>
    </row>
    <row r="25" spans="1:9" ht="23.25" customHeight="1" x14ac:dyDescent="0.3">
      <c r="A25" s="14" t="s">
        <v>8</v>
      </c>
      <c r="B25" s="15" t="s">
        <v>8</v>
      </c>
      <c r="C25" s="15" t="s">
        <v>57</v>
      </c>
      <c r="D25" s="16">
        <v>90000000</v>
      </c>
      <c r="E25" s="16">
        <v>0</v>
      </c>
      <c r="F25" s="16">
        <v>0</v>
      </c>
      <c r="G25" s="16">
        <v>90000000</v>
      </c>
      <c r="H25" s="16">
        <v>88995620</v>
      </c>
      <c r="I25" s="17">
        <v>-1004380</v>
      </c>
    </row>
    <row r="26" spans="1:9" ht="23.25" customHeight="1" x14ac:dyDescent="0.3">
      <c r="A26" s="14" t="s">
        <v>58</v>
      </c>
      <c r="B26" s="15" t="s">
        <v>8</v>
      </c>
      <c r="C26" s="15" t="s">
        <v>8</v>
      </c>
      <c r="D26" s="16">
        <v>224000000</v>
      </c>
      <c r="E26" s="16">
        <v>0</v>
      </c>
      <c r="F26" s="16">
        <v>0</v>
      </c>
      <c r="G26" s="16">
        <v>224000000</v>
      </c>
      <c r="H26" s="16">
        <v>0</v>
      </c>
      <c r="I26" s="17">
        <v>0</v>
      </c>
    </row>
    <row r="27" spans="1:9" ht="23.25" customHeight="1" x14ac:dyDescent="0.3">
      <c r="A27" s="14" t="s">
        <v>8</v>
      </c>
      <c r="B27" s="15" t="s">
        <v>59</v>
      </c>
      <c r="C27" s="15" t="s">
        <v>8</v>
      </c>
      <c r="D27" s="16">
        <v>224000000</v>
      </c>
      <c r="E27" s="16">
        <v>0</v>
      </c>
      <c r="F27" s="16">
        <v>0</v>
      </c>
      <c r="G27" s="16">
        <v>224000000</v>
      </c>
      <c r="H27" s="16">
        <v>0</v>
      </c>
      <c r="I27" s="17">
        <v>0</v>
      </c>
    </row>
    <row r="28" spans="1:9" ht="23.25" customHeight="1" x14ac:dyDescent="0.3">
      <c r="A28" s="14" t="s">
        <v>8</v>
      </c>
      <c r="B28" s="15" t="s">
        <v>8</v>
      </c>
      <c r="C28" s="15" t="s">
        <v>60</v>
      </c>
      <c r="D28" s="16">
        <v>224000000</v>
      </c>
      <c r="E28" s="16">
        <v>0</v>
      </c>
      <c r="F28" s="16">
        <v>0</v>
      </c>
      <c r="G28" s="16">
        <v>224000000</v>
      </c>
      <c r="H28" s="16">
        <v>0</v>
      </c>
      <c r="I28" s="17">
        <v>0</v>
      </c>
    </row>
    <row r="29" spans="1:9" ht="23.25" customHeight="1" x14ac:dyDescent="0.3">
      <c r="A29" s="14" t="s">
        <v>61</v>
      </c>
      <c r="B29" s="15" t="s">
        <v>8</v>
      </c>
      <c r="C29" s="15" t="s">
        <v>8</v>
      </c>
      <c r="D29" s="16">
        <v>1021000000</v>
      </c>
      <c r="E29" s="16">
        <v>0</v>
      </c>
      <c r="F29" s="16">
        <v>0</v>
      </c>
      <c r="G29" s="16">
        <v>1021000000</v>
      </c>
      <c r="H29" s="16">
        <v>1010928256</v>
      </c>
      <c r="I29" s="17">
        <v>-10071744</v>
      </c>
    </row>
    <row r="30" spans="1:9" ht="23.25" customHeight="1" x14ac:dyDescent="0.3">
      <c r="A30" s="14" t="s">
        <v>8</v>
      </c>
      <c r="B30" s="15" t="s">
        <v>62</v>
      </c>
      <c r="C30" s="15" t="s">
        <v>8</v>
      </c>
      <c r="D30" s="16">
        <v>1000000</v>
      </c>
      <c r="E30" s="16">
        <v>0</v>
      </c>
      <c r="F30" s="16">
        <v>0</v>
      </c>
      <c r="G30" s="16">
        <v>1000000</v>
      </c>
      <c r="H30" s="16">
        <v>105900</v>
      </c>
      <c r="I30" s="17">
        <v>-894100</v>
      </c>
    </row>
    <row r="31" spans="1:9" ht="23.25" customHeight="1" x14ac:dyDescent="0.3">
      <c r="A31" s="14" t="s">
        <v>8</v>
      </c>
      <c r="B31" s="15" t="s">
        <v>8</v>
      </c>
      <c r="C31" s="15" t="s">
        <v>63</v>
      </c>
      <c r="D31" s="16">
        <v>1000000</v>
      </c>
      <c r="E31" s="16">
        <v>0</v>
      </c>
      <c r="F31" s="16">
        <v>0</v>
      </c>
      <c r="G31" s="16">
        <v>1000000</v>
      </c>
      <c r="H31" s="16">
        <v>105900</v>
      </c>
      <c r="I31" s="17">
        <v>-894100</v>
      </c>
    </row>
    <row r="32" spans="1:9" ht="23.25" customHeight="1" x14ac:dyDescent="0.3">
      <c r="A32" s="14" t="s">
        <v>8</v>
      </c>
      <c r="B32" s="15" t="s">
        <v>64</v>
      </c>
      <c r="C32" s="15" t="s">
        <v>8</v>
      </c>
      <c r="D32" s="16">
        <v>1020000000</v>
      </c>
      <c r="E32" s="16">
        <v>0</v>
      </c>
      <c r="F32" s="16">
        <v>0</v>
      </c>
      <c r="G32" s="16">
        <v>1020000000</v>
      </c>
      <c r="H32" s="16">
        <v>1010822356</v>
      </c>
      <c r="I32" s="17">
        <v>-9177644</v>
      </c>
    </row>
    <row r="33" spans="1:9" ht="23.25" customHeight="1" x14ac:dyDescent="0.3">
      <c r="A33" s="14" t="s">
        <v>8</v>
      </c>
      <c r="B33" s="15" t="s">
        <v>8</v>
      </c>
      <c r="C33" s="15" t="s">
        <v>65</v>
      </c>
      <c r="D33" s="16">
        <v>1020000000</v>
      </c>
      <c r="E33" s="16">
        <v>0</v>
      </c>
      <c r="F33" s="16">
        <v>0</v>
      </c>
      <c r="G33" s="16">
        <v>1020000000</v>
      </c>
      <c r="H33" s="16">
        <v>1010822356</v>
      </c>
      <c r="I33" s="17">
        <v>-9177644</v>
      </c>
    </row>
    <row r="34" spans="1:9" ht="23.25" customHeight="1" x14ac:dyDescent="0.3">
      <c r="A34" s="14" t="s">
        <v>66</v>
      </c>
      <c r="B34" s="15" t="s">
        <v>8</v>
      </c>
      <c r="C34" s="15" t="s">
        <v>8</v>
      </c>
      <c r="D34" s="16">
        <v>35000000</v>
      </c>
      <c r="E34" s="16">
        <v>0</v>
      </c>
      <c r="F34" s="16">
        <v>0</v>
      </c>
      <c r="G34" s="16">
        <v>35000000</v>
      </c>
      <c r="H34" s="16">
        <v>35000000</v>
      </c>
      <c r="I34" s="17">
        <v>0</v>
      </c>
    </row>
    <row r="35" spans="1:9" ht="23.25" customHeight="1" x14ac:dyDescent="0.3">
      <c r="A35" s="14" t="s">
        <v>8</v>
      </c>
      <c r="B35" s="15" t="s">
        <v>67</v>
      </c>
      <c r="C35" s="15" t="s">
        <v>8</v>
      </c>
      <c r="D35" s="16">
        <v>35000000</v>
      </c>
      <c r="E35" s="16">
        <v>0</v>
      </c>
      <c r="F35" s="16">
        <v>0</v>
      </c>
      <c r="G35" s="16">
        <v>35000000</v>
      </c>
      <c r="H35" s="16">
        <v>35000000</v>
      </c>
      <c r="I35" s="17">
        <v>0</v>
      </c>
    </row>
    <row r="36" spans="1:9" ht="23.25" customHeight="1" x14ac:dyDescent="0.3">
      <c r="A36" s="14" t="s">
        <v>8</v>
      </c>
      <c r="B36" s="15" t="s">
        <v>8</v>
      </c>
      <c r="C36" s="15" t="s">
        <v>68</v>
      </c>
      <c r="D36" s="16">
        <v>35000000</v>
      </c>
      <c r="E36" s="16">
        <v>0</v>
      </c>
      <c r="F36" s="16">
        <v>0</v>
      </c>
      <c r="G36" s="16">
        <v>35000000</v>
      </c>
      <c r="H36" s="16">
        <v>35000000</v>
      </c>
      <c r="I36" s="17">
        <v>0</v>
      </c>
    </row>
    <row r="37" spans="1:9" ht="23.25" customHeight="1" x14ac:dyDescent="0.3">
      <c r="A37" s="14" t="s">
        <v>69</v>
      </c>
      <c r="B37" s="15" t="s">
        <v>70</v>
      </c>
      <c r="C37" s="15" t="s">
        <v>8</v>
      </c>
      <c r="D37" s="16">
        <v>400000000</v>
      </c>
      <c r="E37" s="16" t="s">
        <v>9</v>
      </c>
      <c r="F37" s="16" t="s">
        <v>9</v>
      </c>
      <c r="G37" s="16">
        <v>400000000</v>
      </c>
      <c r="H37" s="16">
        <v>668464720</v>
      </c>
      <c r="I37" s="17">
        <v>268464720</v>
      </c>
    </row>
    <row r="38" spans="1:9" ht="23.25" customHeight="1" x14ac:dyDescent="0.3">
      <c r="A38" s="14" t="s">
        <v>8</v>
      </c>
      <c r="B38" s="15" t="s">
        <v>71</v>
      </c>
      <c r="C38" s="15" t="s">
        <v>30</v>
      </c>
      <c r="D38" s="16" t="s">
        <v>9</v>
      </c>
      <c r="E38" s="16" t="s">
        <v>9</v>
      </c>
      <c r="F38" s="16" t="s">
        <v>9</v>
      </c>
      <c r="G38" s="16" t="s">
        <v>9</v>
      </c>
      <c r="H38" s="16">
        <v>658638856</v>
      </c>
      <c r="I38" s="17" t="s">
        <v>9</v>
      </c>
    </row>
    <row r="39" spans="1:9" ht="23.25" customHeight="1" x14ac:dyDescent="0.3">
      <c r="A39" s="14" t="s">
        <v>8</v>
      </c>
      <c r="B39" s="15" t="s">
        <v>8</v>
      </c>
      <c r="C39" s="15" t="s">
        <v>31</v>
      </c>
      <c r="D39" s="16" t="s">
        <v>9</v>
      </c>
      <c r="E39" s="16" t="s">
        <v>9</v>
      </c>
      <c r="F39" s="16" t="s">
        <v>9</v>
      </c>
      <c r="G39" s="16" t="s">
        <v>9</v>
      </c>
      <c r="H39" s="16">
        <v>10031730</v>
      </c>
      <c r="I39" s="17" t="s">
        <v>9</v>
      </c>
    </row>
    <row r="40" spans="1:9" ht="23.25" customHeight="1" x14ac:dyDescent="0.3">
      <c r="A40" s="14" t="s">
        <v>8</v>
      </c>
      <c r="B40" s="15" t="s">
        <v>72</v>
      </c>
      <c r="C40" s="15" t="s">
        <v>33</v>
      </c>
      <c r="D40" s="16" t="s">
        <v>9</v>
      </c>
      <c r="E40" s="16" t="s">
        <v>9</v>
      </c>
      <c r="F40" s="16" t="s">
        <v>9</v>
      </c>
      <c r="G40" s="16" t="s">
        <v>9</v>
      </c>
      <c r="H40" s="16">
        <v>0</v>
      </c>
      <c r="I40" s="17" t="s">
        <v>9</v>
      </c>
    </row>
    <row r="41" spans="1:9" ht="23.25" customHeight="1" x14ac:dyDescent="0.3">
      <c r="A41" s="14" t="s">
        <v>8</v>
      </c>
      <c r="B41" s="15" t="s">
        <v>8</v>
      </c>
      <c r="C41" s="15" t="s">
        <v>34</v>
      </c>
      <c r="D41" s="16" t="s">
        <v>9</v>
      </c>
      <c r="E41" s="16" t="s">
        <v>9</v>
      </c>
      <c r="F41" s="16" t="s">
        <v>9</v>
      </c>
      <c r="G41" s="16" t="s">
        <v>9</v>
      </c>
      <c r="H41" s="16">
        <v>0</v>
      </c>
      <c r="I41" s="17" t="s">
        <v>9</v>
      </c>
    </row>
    <row r="42" spans="1:9" ht="23.25" customHeight="1" x14ac:dyDescent="0.3">
      <c r="A42" s="14" t="s">
        <v>8</v>
      </c>
      <c r="B42" s="15" t="s">
        <v>8</v>
      </c>
      <c r="C42" s="15" t="s">
        <v>35</v>
      </c>
      <c r="D42" s="16" t="s">
        <v>9</v>
      </c>
      <c r="E42" s="16" t="s">
        <v>9</v>
      </c>
      <c r="F42" s="16" t="s">
        <v>9</v>
      </c>
      <c r="G42" s="16" t="s">
        <v>9</v>
      </c>
      <c r="H42" s="16">
        <v>205866</v>
      </c>
      <c r="I42" s="17" t="s">
        <v>9</v>
      </c>
    </row>
    <row r="43" spans="1:9" s="20" customFormat="1" ht="23.25" customHeight="1" thickBot="1" x14ac:dyDescent="0.35">
      <c r="A43" s="25" t="s">
        <v>73</v>
      </c>
      <c r="B43" s="26" t="s">
        <v>8</v>
      </c>
      <c r="C43" s="26" t="s">
        <v>8</v>
      </c>
      <c r="D43" s="27">
        <v>1850000000</v>
      </c>
      <c r="E43" s="27" t="s">
        <v>9</v>
      </c>
      <c r="F43" s="27" t="s">
        <v>9</v>
      </c>
      <c r="G43" s="27">
        <v>1850000000</v>
      </c>
      <c r="H43" s="27">
        <v>1848517836</v>
      </c>
      <c r="I43" s="28">
        <v>-1482164</v>
      </c>
    </row>
  </sheetData>
  <sheetProtection password="CC3D" sheet="1" objects="1" scenarios="1"/>
  <mergeCells count="2">
    <mergeCell ref="A1:I1"/>
    <mergeCell ref="A2:I2"/>
  </mergeCells>
  <phoneticPr fontId="19" type="noConversion"/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selection activeCell="C15" sqref="C15"/>
    </sheetView>
  </sheetViews>
  <sheetFormatPr defaultRowHeight="16.5" x14ac:dyDescent="0.3"/>
  <cols>
    <col min="1" max="1" width="20.125" style="31" customWidth="1"/>
    <col min="2" max="2" width="19" style="31" customWidth="1"/>
    <col min="3" max="3" width="20" style="31" customWidth="1"/>
    <col min="4" max="7" width="14.875" style="32" customWidth="1"/>
  </cols>
  <sheetData>
    <row r="1" spans="1:8" ht="33.75" x14ac:dyDescent="0.3">
      <c r="A1" s="104" t="s">
        <v>84</v>
      </c>
      <c r="B1" s="104"/>
      <c r="C1" s="104"/>
      <c r="D1" s="104"/>
      <c r="E1" s="104"/>
      <c r="F1" s="104"/>
      <c r="G1" s="104"/>
      <c r="H1" s="104"/>
    </row>
    <row r="2" spans="1:8" x14ac:dyDescent="0.3">
      <c r="A2" s="105" t="s">
        <v>85</v>
      </c>
      <c r="B2" s="105"/>
      <c r="C2" s="105"/>
      <c r="D2" s="105"/>
      <c r="E2" s="105"/>
      <c r="F2" s="105"/>
      <c r="G2" s="105"/>
      <c r="H2" s="105"/>
    </row>
    <row r="3" spans="1:8" x14ac:dyDescent="0.3">
      <c r="A3" s="105" t="s">
        <v>86</v>
      </c>
      <c r="B3" s="105"/>
      <c r="C3" s="105"/>
      <c r="D3" s="105"/>
      <c r="E3" s="105"/>
      <c r="F3" s="105"/>
      <c r="G3" s="105"/>
      <c r="H3" s="105"/>
    </row>
    <row r="4" spans="1:8" ht="17.25" thickBot="1" x14ac:dyDescent="0.35">
      <c r="G4" s="32" t="s">
        <v>87</v>
      </c>
    </row>
    <row r="5" spans="1:8" x14ac:dyDescent="0.3">
      <c r="A5" s="33" t="s">
        <v>0</v>
      </c>
      <c r="B5" s="34" t="s">
        <v>1</v>
      </c>
      <c r="C5" s="34" t="s">
        <v>2</v>
      </c>
      <c r="D5" s="35" t="s">
        <v>88</v>
      </c>
      <c r="E5" s="35" t="s">
        <v>89</v>
      </c>
      <c r="F5" s="35" t="s">
        <v>90</v>
      </c>
      <c r="G5" s="36" t="s">
        <v>91</v>
      </c>
    </row>
    <row r="6" spans="1:8" x14ac:dyDescent="0.3">
      <c r="A6" s="37" t="s">
        <v>7</v>
      </c>
      <c r="B6" s="38" t="s">
        <v>8</v>
      </c>
      <c r="C6" s="38" t="s">
        <v>8</v>
      </c>
      <c r="D6" s="39" t="s">
        <v>9</v>
      </c>
      <c r="E6" s="39">
        <v>1076094269</v>
      </c>
      <c r="F6" s="39" t="s">
        <v>9</v>
      </c>
      <c r="G6" s="40">
        <v>745043790</v>
      </c>
    </row>
    <row r="7" spans="1:8" x14ac:dyDescent="0.3">
      <c r="A7" s="37" t="s">
        <v>8</v>
      </c>
      <c r="B7" s="38" t="s">
        <v>10</v>
      </c>
      <c r="C7" s="38" t="s">
        <v>8</v>
      </c>
      <c r="D7" s="39" t="s">
        <v>9</v>
      </c>
      <c r="E7" s="39">
        <v>1076094269</v>
      </c>
      <c r="F7" s="39" t="s">
        <v>9</v>
      </c>
      <c r="G7" s="40">
        <v>745043790</v>
      </c>
    </row>
    <row r="8" spans="1:8" x14ac:dyDescent="0.3">
      <c r="A8" s="37" t="s">
        <v>8</v>
      </c>
      <c r="B8" s="38" t="s">
        <v>8</v>
      </c>
      <c r="C8" s="38" t="s">
        <v>11</v>
      </c>
      <c r="D8" s="39">
        <v>30400000</v>
      </c>
      <c r="E8" s="39" t="s">
        <v>9</v>
      </c>
      <c r="F8" s="39">
        <v>37000000</v>
      </c>
      <c r="G8" s="40" t="s">
        <v>9</v>
      </c>
    </row>
    <row r="9" spans="1:8" x14ac:dyDescent="0.3">
      <c r="A9" s="37" t="s">
        <v>8</v>
      </c>
      <c r="B9" s="38" t="s">
        <v>8</v>
      </c>
      <c r="C9" s="38" t="s">
        <v>12</v>
      </c>
      <c r="D9" s="39">
        <v>1035694269</v>
      </c>
      <c r="E9" s="39" t="s">
        <v>9</v>
      </c>
      <c r="F9" s="39">
        <v>698043790</v>
      </c>
      <c r="G9" s="40" t="s">
        <v>9</v>
      </c>
    </row>
    <row r="10" spans="1:8" x14ac:dyDescent="0.3">
      <c r="A10" s="37" t="s">
        <v>8</v>
      </c>
      <c r="B10" s="38" t="s">
        <v>8</v>
      </c>
      <c r="C10" s="38" t="s">
        <v>13</v>
      </c>
      <c r="D10" s="39">
        <v>10000000</v>
      </c>
      <c r="E10" s="39" t="s">
        <v>9</v>
      </c>
      <c r="F10" s="39">
        <v>10000000</v>
      </c>
      <c r="G10" s="40" t="s">
        <v>9</v>
      </c>
    </row>
    <row r="11" spans="1:8" x14ac:dyDescent="0.3">
      <c r="A11" s="37" t="s">
        <v>14</v>
      </c>
      <c r="B11" s="38" t="s">
        <v>8</v>
      </c>
      <c r="C11" s="38" t="s">
        <v>8</v>
      </c>
      <c r="D11" s="39" t="s">
        <v>9</v>
      </c>
      <c r="E11" s="39">
        <v>86904356</v>
      </c>
      <c r="F11" s="39" t="s">
        <v>9</v>
      </c>
      <c r="G11" s="40">
        <v>79338585</v>
      </c>
    </row>
    <row r="12" spans="1:8" x14ac:dyDescent="0.3">
      <c r="A12" s="37" t="s">
        <v>8</v>
      </c>
      <c r="B12" s="38" t="s">
        <v>15</v>
      </c>
      <c r="C12" s="38" t="s">
        <v>8</v>
      </c>
      <c r="D12" s="39" t="s">
        <v>9</v>
      </c>
      <c r="E12" s="39">
        <v>71668102</v>
      </c>
      <c r="F12" s="39" t="s">
        <v>9</v>
      </c>
      <c r="G12" s="40">
        <v>63867485</v>
      </c>
    </row>
    <row r="13" spans="1:8" x14ac:dyDescent="0.3">
      <c r="A13" s="37" t="s">
        <v>8</v>
      </c>
      <c r="B13" s="38" t="s">
        <v>8</v>
      </c>
      <c r="C13" s="38" t="s">
        <v>16</v>
      </c>
      <c r="D13" s="39">
        <v>71668102</v>
      </c>
      <c r="E13" s="39" t="s">
        <v>9</v>
      </c>
      <c r="F13" s="39">
        <v>63867485</v>
      </c>
      <c r="G13" s="40" t="s">
        <v>9</v>
      </c>
    </row>
    <row r="14" spans="1:8" x14ac:dyDescent="0.3">
      <c r="A14" s="37" t="s">
        <v>8</v>
      </c>
      <c r="B14" s="38" t="s">
        <v>17</v>
      </c>
      <c r="C14" s="38" t="s">
        <v>8</v>
      </c>
      <c r="D14" s="39" t="s">
        <v>9</v>
      </c>
      <c r="E14" s="39">
        <v>136254</v>
      </c>
      <c r="F14" s="39" t="s">
        <v>9</v>
      </c>
      <c r="G14" s="40">
        <v>771100</v>
      </c>
    </row>
    <row r="15" spans="1:8" x14ac:dyDescent="0.3">
      <c r="A15" s="37" t="s">
        <v>8</v>
      </c>
      <c r="B15" s="38" t="s">
        <v>8</v>
      </c>
      <c r="C15" s="38" t="s">
        <v>18</v>
      </c>
      <c r="D15" s="39">
        <v>33954</v>
      </c>
      <c r="E15" s="39" t="s">
        <v>9</v>
      </c>
      <c r="F15" s="39">
        <v>771100</v>
      </c>
      <c r="G15" s="40" t="s">
        <v>9</v>
      </c>
    </row>
    <row r="16" spans="1:8" x14ac:dyDescent="0.3">
      <c r="A16" s="37" t="s">
        <v>8</v>
      </c>
      <c r="B16" s="38" t="s">
        <v>8</v>
      </c>
      <c r="C16" s="38" t="s">
        <v>92</v>
      </c>
      <c r="D16" s="39">
        <v>102300</v>
      </c>
      <c r="E16" s="39" t="s">
        <v>9</v>
      </c>
      <c r="F16" s="39">
        <v>0</v>
      </c>
      <c r="G16" s="40" t="s">
        <v>9</v>
      </c>
    </row>
    <row r="17" spans="1:7" x14ac:dyDescent="0.3">
      <c r="A17" s="37" t="s">
        <v>8</v>
      </c>
      <c r="B17" s="38" t="s">
        <v>19</v>
      </c>
      <c r="C17" s="38" t="s">
        <v>8</v>
      </c>
      <c r="D17" s="39" t="s">
        <v>9</v>
      </c>
      <c r="E17" s="39">
        <v>15100000</v>
      </c>
      <c r="F17" s="39" t="s">
        <v>9</v>
      </c>
      <c r="G17" s="40">
        <v>14700000</v>
      </c>
    </row>
    <row r="18" spans="1:7" x14ac:dyDescent="0.3">
      <c r="A18" s="37" t="s">
        <v>8</v>
      </c>
      <c r="B18" s="38" t="s">
        <v>8</v>
      </c>
      <c r="C18" s="38" t="s">
        <v>20</v>
      </c>
      <c r="D18" s="39">
        <v>15100000</v>
      </c>
      <c r="E18" s="39" t="s">
        <v>9</v>
      </c>
      <c r="F18" s="39">
        <v>14700000</v>
      </c>
      <c r="G18" s="40" t="s">
        <v>9</v>
      </c>
    </row>
    <row r="19" spans="1:7" x14ac:dyDescent="0.3">
      <c r="A19" s="37" t="s">
        <v>93</v>
      </c>
      <c r="B19" s="38" t="s">
        <v>8</v>
      </c>
      <c r="C19" s="38" t="s">
        <v>8</v>
      </c>
      <c r="D19" s="39" t="s">
        <v>9</v>
      </c>
      <c r="E19" s="39">
        <v>116140742</v>
      </c>
      <c r="F19" s="39" t="s">
        <v>9</v>
      </c>
      <c r="G19" s="40">
        <v>320474874</v>
      </c>
    </row>
    <row r="20" spans="1:7" x14ac:dyDescent="0.3">
      <c r="A20" s="37" t="s">
        <v>8</v>
      </c>
      <c r="B20" s="38" t="s">
        <v>94</v>
      </c>
      <c r="C20" s="38" t="s">
        <v>8</v>
      </c>
      <c r="D20" s="39" t="s">
        <v>9</v>
      </c>
      <c r="E20" s="39">
        <v>116140742</v>
      </c>
      <c r="F20" s="39" t="s">
        <v>9</v>
      </c>
      <c r="G20" s="40">
        <v>320474874</v>
      </c>
    </row>
    <row r="21" spans="1:7" x14ac:dyDescent="0.3">
      <c r="A21" s="37" t="s">
        <v>8</v>
      </c>
      <c r="B21" s="38" t="s">
        <v>8</v>
      </c>
      <c r="C21" s="38" t="s">
        <v>95</v>
      </c>
      <c r="D21" s="39">
        <v>116140742</v>
      </c>
      <c r="E21" s="39" t="s">
        <v>9</v>
      </c>
      <c r="F21" s="39">
        <v>320474874</v>
      </c>
      <c r="G21" s="40" t="s">
        <v>9</v>
      </c>
    </row>
    <row r="22" spans="1:7" x14ac:dyDescent="0.3">
      <c r="A22" s="37" t="s">
        <v>96</v>
      </c>
      <c r="B22" s="38" t="s">
        <v>8</v>
      </c>
      <c r="C22" s="38" t="s">
        <v>8</v>
      </c>
      <c r="D22" s="39">
        <v>1279139367</v>
      </c>
      <c r="E22" s="39" t="s">
        <v>9</v>
      </c>
      <c r="F22" s="39">
        <v>1144857249</v>
      </c>
      <c r="G22" s="40" t="s">
        <v>9</v>
      </c>
    </row>
    <row r="23" spans="1:7" x14ac:dyDescent="0.3">
      <c r="A23" s="37" t="s">
        <v>37</v>
      </c>
      <c r="B23" s="38" t="s">
        <v>8</v>
      </c>
      <c r="C23" s="38" t="s">
        <v>8</v>
      </c>
      <c r="D23" s="39" t="s">
        <v>9</v>
      </c>
      <c r="E23" s="39">
        <v>96871448</v>
      </c>
      <c r="F23" s="39" t="s">
        <v>9</v>
      </c>
      <c r="G23" s="40">
        <v>92749952</v>
      </c>
    </row>
    <row r="24" spans="1:7" x14ac:dyDescent="0.3">
      <c r="A24" s="37" t="s">
        <v>8</v>
      </c>
      <c r="B24" s="38" t="s">
        <v>38</v>
      </c>
      <c r="C24" s="38" t="s">
        <v>8</v>
      </c>
      <c r="D24" s="39" t="s">
        <v>9</v>
      </c>
      <c r="E24" s="39">
        <v>228410</v>
      </c>
      <c r="F24" s="39" t="s">
        <v>9</v>
      </c>
      <c r="G24" s="40">
        <v>10094950</v>
      </c>
    </row>
    <row r="25" spans="1:7" x14ac:dyDescent="0.3">
      <c r="A25" s="37" t="s">
        <v>8</v>
      </c>
      <c r="B25" s="38" t="s">
        <v>8</v>
      </c>
      <c r="C25" s="38" t="s">
        <v>39</v>
      </c>
      <c r="D25" s="39">
        <v>103160</v>
      </c>
      <c r="E25" s="39" t="s">
        <v>9</v>
      </c>
      <c r="F25" s="39">
        <v>9960500</v>
      </c>
      <c r="G25" s="40" t="s">
        <v>9</v>
      </c>
    </row>
    <row r="26" spans="1:7" x14ac:dyDescent="0.3">
      <c r="A26" s="37" t="s">
        <v>8</v>
      </c>
      <c r="B26" s="38" t="s">
        <v>8</v>
      </c>
      <c r="C26" s="38" t="s">
        <v>40</v>
      </c>
      <c r="D26" s="39">
        <v>125250</v>
      </c>
      <c r="E26" s="39" t="s">
        <v>9</v>
      </c>
      <c r="F26" s="39">
        <v>134450</v>
      </c>
      <c r="G26" s="40" t="s">
        <v>9</v>
      </c>
    </row>
    <row r="27" spans="1:7" x14ac:dyDescent="0.3">
      <c r="A27" s="37" t="s">
        <v>8</v>
      </c>
      <c r="B27" s="38" t="s">
        <v>41</v>
      </c>
      <c r="C27" s="38" t="s">
        <v>8</v>
      </c>
      <c r="D27" s="39" t="s">
        <v>9</v>
      </c>
      <c r="E27" s="39">
        <v>14719580</v>
      </c>
      <c r="F27" s="39" t="s">
        <v>9</v>
      </c>
      <c r="G27" s="40">
        <v>12440090</v>
      </c>
    </row>
    <row r="28" spans="1:7" x14ac:dyDescent="0.3">
      <c r="A28" s="37" t="s">
        <v>8</v>
      </c>
      <c r="B28" s="38" t="s">
        <v>8</v>
      </c>
      <c r="C28" s="38" t="s">
        <v>42</v>
      </c>
      <c r="D28" s="39">
        <v>6000000</v>
      </c>
      <c r="E28" s="39" t="s">
        <v>9</v>
      </c>
      <c r="F28" s="39">
        <v>4800000</v>
      </c>
      <c r="G28" s="40" t="s">
        <v>9</v>
      </c>
    </row>
    <row r="29" spans="1:7" x14ac:dyDescent="0.3">
      <c r="A29" s="37" t="s">
        <v>8</v>
      </c>
      <c r="B29" s="38" t="s">
        <v>8</v>
      </c>
      <c r="C29" s="38" t="s">
        <v>43</v>
      </c>
      <c r="D29" s="39">
        <v>329000</v>
      </c>
      <c r="E29" s="39" t="s">
        <v>9</v>
      </c>
      <c r="F29" s="39">
        <v>572200</v>
      </c>
      <c r="G29" s="40" t="s">
        <v>9</v>
      </c>
    </row>
    <row r="30" spans="1:7" x14ac:dyDescent="0.3">
      <c r="A30" s="37" t="s">
        <v>8</v>
      </c>
      <c r="B30" s="38" t="s">
        <v>8</v>
      </c>
      <c r="C30" s="38" t="s">
        <v>45</v>
      </c>
      <c r="D30" s="39">
        <v>6484530</v>
      </c>
      <c r="E30" s="39" t="s">
        <v>9</v>
      </c>
      <c r="F30" s="39">
        <v>6847390</v>
      </c>
      <c r="G30" s="40" t="s">
        <v>9</v>
      </c>
    </row>
    <row r="31" spans="1:7" x14ac:dyDescent="0.3">
      <c r="A31" s="37" t="s">
        <v>8</v>
      </c>
      <c r="B31" s="38" t="s">
        <v>8</v>
      </c>
      <c r="C31" s="38" t="s">
        <v>46</v>
      </c>
      <c r="D31" s="39">
        <v>1906050</v>
      </c>
      <c r="E31" s="39" t="s">
        <v>9</v>
      </c>
      <c r="F31" s="39">
        <v>220500</v>
      </c>
      <c r="G31" s="40" t="s">
        <v>9</v>
      </c>
    </row>
    <row r="32" spans="1:7" x14ac:dyDescent="0.3">
      <c r="A32" s="37" t="s">
        <v>8</v>
      </c>
      <c r="B32" s="38" t="s">
        <v>47</v>
      </c>
      <c r="C32" s="38" t="s">
        <v>8</v>
      </c>
      <c r="D32" s="39" t="s">
        <v>9</v>
      </c>
      <c r="E32" s="39">
        <v>20181250</v>
      </c>
      <c r="F32" s="39" t="s">
        <v>9</v>
      </c>
      <c r="G32" s="40">
        <v>8472704</v>
      </c>
    </row>
    <row r="33" spans="1:7" x14ac:dyDescent="0.3">
      <c r="A33" s="37" t="s">
        <v>8</v>
      </c>
      <c r="B33" s="38" t="s">
        <v>8</v>
      </c>
      <c r="C33" s="38" t="s">
        <v>48</v>
      </c>
      <c r="D33" s="39">
        <v>494500</v>
      </c>
      <c r="E33" s="39" t="s">
        <v>9</v>
      </c>
      <c r="F33" s="39">
        <v>0</v>
      </c>
      <c r="G33" s="40" t="s">
        <v>9</v>
      </c>
    </row>
    <row r="34" spans="1:7" x14ac:dyDescent="0.3">
      <c r="A34" s="37" t="s">
        <v>8</v>
      </c>
      <c r="B34" s="38" t="s">
        <v>8</v>
      </c>
      <c r="C34" s="38" t="s">
        <v>49</v>
      </c>
      <c r="D34" s="39">
        <v>798000</v>
      </c>
      <c r="E34" s="39" t="s">
        <v>9</v>
      </c>
      <c r="F34" s="39">
        <v>250000</v>
      </c>
      <c r="G34" s="40" t="s">
        <v>9</v>
      </c>
    </row>
    <row r="35" spans="1:7" x14ac:dyDescent="0.3">
      <c r="A35" s="37" t="s">
        <v>8</v>
      </c>
      <c r="B35" s="38" t="s">
        <v>8</v>
      </c>
      <c r="C35" s="38" t="s">
        <v>50</v>
      </c>
      <c r="D35" s="39">
        <v>13569180</v>
      </c>
      <c r="E35" s="39" t="s">
        <v>9</v>
      </c>
      <c r="F35" s="39">
        <v>1888700</v>
      </c>
      <c r="G35" s="40" t="s">
        <v>9</v>
      </c>
    </row>
    <row r="36" spans="1:7" x14ac:dyDescent="0.3">
      <c r="A36" s="37" t="s">
        <v>8</v>
      </c>
      <c r="B36" s="38" t="s">
        <v>8</v>
      </c>
      <c r="C36" s="38" t="s">
        <v>51</v>
      </c>
      <c r="D36" s="39">
        <v>915500</v>
      </c>
      <c r="E36" s="39" t="s">
        <v>9</v>
      </c>
      <c r="F36" s="39">
        <v>1280000</v>
      </c>
      <c r="G36" s="40" t="s">
        <v>9</v>
      </c>
    </row>
    <row r="37" spans="1:7" x14ac:dyDescent="0.3">
      <c r="A37" s="37" t="s">
        <v>8</v>
      </c>
      <c r="B37" s="38" t="s">
        <v>8</v>
      </c>
      <c r="C37" s="38" t="s">
        <v>52</v>
      </c>
      <c r="D37" s="39">
        <v>3468070</v>
      </c>
      <c r="E37" s="39" t="s">
        <v>9</v>
      </c>
      <c r="F37" s="39">
        <v>5054004</v>
      </c>
      <c r="G37" s="40" t="s">
        <v>9</v>
      </c>
    </row>
    <row r="38" spans="1:7" x14ac:dyDescent="0.3">
      <c r="A38" s="37" t="s">
        <v>8</v>
      </c>
      <c r="B38" s="38" t="s">
        <v>8</v>
      </c>
      <c r="C38" s="38" t="s">
        <v>53</v>
      </c>
      <c r="D38" s="39">
        <v>936000</v>
      </c>
      <c r="E38" s="39" t="s">
        <v>9</v>
      </c>
      <c r="F38" s="39">
        <v>0</v>
      </c>
      <c r="G38" s="40" t="s">
        <v>9</v>
      </c>
    </row>
    <row r="39" spans="1:7" x14ac:dyDescent="0.3">
      <c r="A39" s="37" t="s">
        <v>8</v>
      </c>
      <c r="B39" s="38" t="s">
        <v>97</v>
      </c>
      <c r="C39" s="38" t="s">
        <v>8</v>
      </c>
      <c r="D39" s="39" t="s">
        <v>9</v>
      </c>
      <c r="E39" s="39">
        <v>61742208</v>
      </c>
      <c r="F39" s="39" t="s">
        <v>9</v>
      </c>
      <c r="G39" s="40">
        <v>61742208</v>
      </c>
    </row>
    <row r="40" spans="1:7" x14ac:dyDescent="0.3">
      <c r="A40" s="37" t="s">
        <v>8</v>
      </c>
      <c r="B40" s="38" t="s">
        <v>8</v>
      </c>
      <c r="C40" s="38" t="s">
        <v>98</v>
      </c>
      <c r="D40" s="39">
        <v>61742208</v>
      </c>
      <c r="E40" s="39" t="s">
        <v>9</v>
      </c>
      <c r="F40" s="39">
        <v>61742208</v>
      </c>
      <c r="G40" s="40" t="s">
        <v>9</v>
      </c>
    </row>
    <row r="41" spans="1:7" x14ac:dyDescent="0.3">
      <c r="A41" s="37" t="s">
        <v>54</v>
      </c>
      <c r="B41" s="38" t="s">
        <v>8</v>
      </c>
      <c r="C41" s="38" t="s">
        <v>8</v>
      </c>
      <c r="D41" s="39" t="s">
        <v>9</v>
      </c>
      <c r="E41" s="39">
        <v>98995620</v>
      </c>
      <c r="F41" s="39" t="s">
        <v>9</v>
      </c>
      <c r="G41" s="40">
        <v>50000000</v>
      </c>
    </row>
    <row r="42" spans="1:7" x14ac:dyDescent="0.3">
      <c r="A42" s="37" t="s">
        <v>8</v>
      </c>
      <c r="B42" s="38" t="s">
        <v>55</v>
      </c>
      <c r="C42" s="38" t="s">
        <v>8</v>
      </c>
      <c r="D42" s="39" t="s">
        <v>9</v>
      </c>
      <c r="E42" s="39">
        <v>98995620</v>
      </c>
      <c r="F42" s="39" t="s">
        <v>9</v>
      </c>
      <c r="G42" s="40">
        <v>50000000</v>
      </c>
    </row>
    <row r="43" spans="1:7" x14ac:dyDescent="0.3">
      <c r="A43" s="37" t="s">
        <v>8</v>
      </c>
      <c r="B43" s="38" t="s">
        <v>8</v>
      </c>
      <c r="C43" s="38" t="s">
        <v>56</v>
      </c>
      <c r="D43" s="39">
        <v>10000000</v>
      </c>
      <c r="E43" s="39" t="s">
        <v>9</v>
      </c>
      <c r="F43" s="39">
        <v>20000000</v>
      </c>
      <c r="G43" s="40" t="s">
        <v>9</v>
      </c>
    </row>
    <row r="44" spans="1:7" x14ac:dyDescent="0.3">
      <c r="A44" s="37" t="s">
        <v>8</v>
      </c>
      <c r="B44" s="38" t="s">
        <v>8</v>
      </c>
      <c r="C44" s="38" t="s">
        <v>57</v>
      </c>
      <c r="D44" s="39">
        <v>88995620</v>
      </c>
      <c r="E44" s="39" t="s">
        <v>9</v>
      </c>
      <c r="F44" s="39">
        <v>30000000</v>
      </c>
      <c r="G44" s="40" t="s">
        <v>9</v>
      </c>
    </row>
    <row r="45" spans="1:7" x14ac:dyDescent="0.3">
      <c r="A45" s="37" t="s">
        <v>99</v>
      </c>
      <c r="B45" s="38" t="s">
        <v>8</v>
      </c>
      <c r="C45" s="38" t="s">
        <v>8</v>
      </c>
      <c r="D45" s="39" t="s">
        <v>9</v>
      </c>
      <c r="E45" s="39">
        <v>86768102</v>
      </c>
      <c r="F45" s="39" t="s">
        <v>9</v>
      </c>
      <c r="G45" s="40">
        <v>316924154</v>
      </c>
    </row>
    <row r="46" spans="1:7" x14ac:dyDescent="0.3">
      <c r="A46" s="37" t="s">
        <v>8</v>
      </c>
      <c r="B46" s="38" t="s">
        <v>100</v>
      </c>
      <c r="C46" s="38" t="s">
        <v>8</v>
      </c>
      <c r="D46" s="39" t="s">
        <v>9</v>
      </c>
      <c r="E46" s="39">
        <v>86768102</v>
      </c>
      <c r="F46" s="39" t="s">
        <v>9</v>
      </c>
      <c r="G46" s="40">
        <v>316924154</v>
      </c>
    </row>
    <row r="47" spans="1:7" x14ac:dyDescent="0.3">
      <c r="A47" s="37" t="s">
        <v>8</v>
      </c>
      <c r="B47" s="38" t="s">
        <v>8</v>
      </c>
      <c r="C47" s="38" t="s">
        <v>101</v>
      </c>
      <c r="D47" s="39">
        <v>86768102</v>
      </c>
      <c r="E47" s="39" t="s">
        <v>9</v>
      </c>
      <c r="F47" s="39">
        <v>316924154</v>
      </c>
      <c r="G47" s="40" t="s">
        <v>9</v>
      </c>
    </row>
    <row r="48" spans="1:7" x14ac:dyDescent="0.3">
      <c r="A48" s="37" t="s">
        <v>102</v>
      </c>
      <c r="B48" s="38" t="s">
        <v>8</v>
      </c>
      <c r="C48" s="38" t="s">
        <v>8</v>
      </c>
      <c r="D48" s="39">
        <v>282635170</v>
      </c>
      <c r="E48" s="39" t="s">
        <v>9</v>
      </c>
      <c r="F48" s="39">
        <v>459674106</v>
      </c>
      <c r="G48" s="40" t="s">
        <v>9</v>
      </c>
    </row>
    <row r="49" spans="1:7" x14ac:dyDescent="0.3">
      <c r="A49" s="37" t="s">
        <v>103</v>
      </c>
      <c r="B49" s="38" t="s">
        <v>8</v>
      </c>
      <c r="C49" s="38" t="s">
        <v>8</v>
      </c>
      <c r="D49" s="39">
        <v>1010822356</v>
      </c>
      <c r="E49" s="39" t="s">
        <v>9</v>
      </c>
      <c r="F49" s="39">
        <v>579266183</v>
      </c>
      <c r="G49" s="40" t="s">
        <v>9</v>
      </c>
    </row>
    <row r="50" spans="1:7" x14ac:dyDescent="0.3">
      <c r="A50" s="37" t="s">
        <v>104</v>
      </c>
      <c r="B50" s="38" t="s">
        <v>8</v>
      </c>
      <c r="C50" s="38" t="s">
        <v>8</v>
      </c>
      <c r="D50" s="39">
        <v>0</v>
      </c>
      <c r="E50" s="39" t="s">
        <v>9</v>
      </c>
      <c r="F50" s="39">
        <v>0</v>
      </c>
      <c r="G50" s="40" t="s">
        <v>9</v>
      </c>
    </row>
    <row r="51" spans="1:7" x14ac:dyDescent="0.3">
      <c r="A51" s="37" t="s">
        <v>105</v>
      </c>
      <c r="B51" s="38" t="s">
        <v>8</v>
      </c>
      <c r="C51" s="38" t="s">
        <v>8</v>
      </c>
      <c r="D51" s="39">
        <v>0</v>
      </c>
      <c r="E51" s="39" t="s">
        <v>9</v>
      </c>
      <c r="F51" s="39">
        <v>0</v>
      </c>
      <c r="G51" s="40" t="s">
        <v>9</v>
      </c>
    </row>
    <row r="52" spans="1:7" x14ac:dyDescent="0.3">
      <c r="A52" s="37" t="s">
        <v>106</v>
      </c>
      <c r="B52" s="38" t="s">
        <v>8</v>
      </c>
      <c r="C52" s="38" t="s">
        <v>8</v>
      </c>
      <c r="D52" s="39">
        <v>0</v>
      </c>
      <c r="E52" s="39" t="s">
        <v>9</v>
      </c>
      <c r="F52" s="39">
        <v>0</v>
      </c>
      <c r="G52" s="40" t="s">
        <v>9</v>
      </c>
    </row>
    <row r="53" spans="1:7" x14ac:dyDescent="0.3">
      <c r="A53" s="37" t="s">
        <v>107</v>
      </c>
      <c r="B53" s="38" t="s">
        <v>8</v>
      </c>
      <c r="C53" s="38" t="s">
        <v>8</v>
      </c>
      <c r="D53" s="39">
        <v>1010822356</v>
      </c>
      <c r="E53" s="39" t="s">
        <v>9</v>
      </c>
      <c r="F53" s="39">
        <v>579266183</v>
      </c>
      <c r="G53" s="40" t="s">
        <v>9</v>
      </c>
    </row>
    <row r="54" spans="1:7" x14ac:dyDescent="0.3">
      <c r="A54" s="37" t="s">
        <v>108</v>
      </c>
      <c r="B54" s="38" t="s">
        <v>8</v>
      </c>
      <c r="C54" s="38" t="s">
        <v>8</v>
      </c>
      <c r="D54" s="39">
        <v>0</v>
      </c>
      <c r="E54" s="39" t="s">
        <v>9</v>
      </c>
      <c r="F54" s="39">
        <v>0</v>
      </c>
      <c r="G54" s="40" t="s">
        <v>9</v>
      </c>
    </row>
    <row r="55" spans="1:7" x14ac:dyDescent="0.3">
      <c r="A55" s="37" t="s">
        <v>109</v>
      </c>
      <c r="B55" s="38" t="s">
        <v>8</v>
      </c>
      <c r="C55" s="38" t="s">
        <v>8</v>
      </c>
      <c r="D55" s="39">
        <v>-14318159</v>
      </c>
      <c r="E55" s="39" t="s">
        <v>9</v>
      </c>
      <c r="F55" s="39">
        <v>105916960</v>
      </c>
      <c r="G55" s="40" t="s">
        <v>9</v>
      </c>
    </row>
    <row r="56" spans="1:7" ht="17.25" thickBot="1" x14ac:dyDescent="0.35">
      <c r="A56" s="41" t="s">
        <v>110</v>
      </c>
      <c r="B56" s="42" t="s">
        <v>8</v>
      </c>
      <c r="C56" s="42" t="s">
        <v>8</v>
      </c>
      <c r="D56" s="43">
        <v>1279139367</v>
      </c>
      <c r="E56" s="43" t="s">
        <v>9</v>
      </c>
      <c r="F56" s="43">
        <v>1144857249</v>
      </c>
      <c r="G56" s="44" t="s">
        <v>9</v>
      </c>
    </row>
  </sheetData>
  <sheetProtection password="CC3D" sheet="1" objects="1" scenarios="1"/>
  <mergeCells count="3">
    <mergeCell ref="A1:H1"/>
    <mergeCell ref="A2:H2"/>
    <mergeCell ref="A3:H3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F11" sqref="F11"/>
    </sheetView>
  </sheetViews>
  <sheetFormatPr defaultRowHeight="16.5" x14ac:dyDescent="0.3"/>
  <cols>
    <col min="1" max="1" width="19.875" style="11" customWidth="1"/>
    <col min="2" max="2" width="20.625" style="11" customWidth="1"/>
    <col min="3" max="3" width="22.75" style="11" customWidth="1"/>
    <col min="4" max="7" width="13.875" style="11" customWidth="1"/>
  </cols>
  <sheetData>
    <row r="1" spans="1:7" ht="26.25" x14ac:dyDescent="0.3">
      <c r="A1" s="106" t="s">
        <v>111</v>
      </c>
      <c r="B1" s="106"/>
      <c r="C1" s="106"/>
      <c r="D1" s="106"/>
      <c r="E1" s="106"/>
      <c r="F1" s="106"/>
      <c r="G1" s="106"/>
    </row>
    <row r="2" spans="1:7" x14ac:dyDescent="0.3">
      <c r="A2" s="105" t="s">
        <v>112</v>
      </c>
      <c r="B2" s="105"/>
      <c r="C2" s="105"/>
      <c r="D2" s="105"/>
      <c r="E2" s="105"/>
      <c r="F2" s="105"/>
      <c r="G2" s="105"/>
    </row>
    <row r="3" spans="1:7" x14ac:dyDescent="0.3">
      <c r="A3" s="105" t="s">
        <v>113</v>
      </c>
      <c r="B3" s="105"/>
      <c r="C3" s="105"/>
      <c r="D3" s="105"/>
      <c r="E3" s="105"/>
      <c r="F3" s="105"/>
      <c r="G3" s="105"/>
    </row>
    <row r="4" spans="1:7" ht="17.25" thickBot="1" x14ac:dyDescent="0.35">
      <c r="A4" s="45"/>
      <c r="B4" s="45"/>
      <c r="C4" s="45"/>
      <c r="D4" s="45"/>
      <c r="E4" s="45"/>
      <c r="F4" s="45"/>
      <c r="G4" s="45" t="s">
        <v>78</v>
      </c>
    </row>
    <row r="5" spans="1:7" x14ac:dyDescent="0.3">
      <c r="A5" s="12" t="s">
        <v>0</v>
      </c>
      <c r="B5" s="13" t="s">
        <v>1</v>
      </c>
      <c r="C5" s="13" t="s">
        <v>2</v>
      </c>
      <c r="D5" s="21" t="s">
        <v>88</v>
      </c>
      <c r="E5" s="21" t="s">
        <v>89</v>
      </c>
      <c r="F5" s="21" t="s">
        <v>90</v>
      </c>
      <c r="G5" s="22" t="s">
        <v>91</v>
      </c>
    </row>
    <row r="6" spans="1:7" x14ac:dyDescent="0.3">
      <c r="A6" s="14" t="s">
        <v>114</v>
      </c>
      <c r="B6" s="15" t="s">
        <v>8</v>
      </c>
      <c r="C6" s="15" t="s">
        <v>8</v>
      </c>
      <c r="D6" s="16" t="s">
        <v>9</v>
      </c>
      <c r="E6" s="16">
        <v>668670586</v>
      </c>
      <c r="F6" s="16" t="s">
        <v>9</v>
      </c>
      <c r="G6" s="17">
        <v>634276458</v>
      </c>
    </row>
    <row r="7" spans="1:7" x14ac:dyDescent="0.3">
      <c r="A7" s="14" t="s">
        <v>8</v>
      </c>
      <c r="B7" s="15" t="s">
        <v>115</v>
      </c>
      <c r="C7" s="15" t="s">
        <v>8</v>
      </c>
      <c r="D7" s="16" t="s">
        <v>9</v>
      </c>
      <c r="E7" s="16">
        <v>658638856</v>
      </c>
      <c r="F7" s="16" t="s">
        <v>9</v>
      </c>
      <c r="G7" s="17">
        <v>625336558</v>
      </c>
    </row>
    <row r="8" spans="1:7" x14ac:dyDescent="0.3">
      <c r="A8" s="14" t="s">
        <v>8</v>
      </c>
      <c r="B8" s="15" t="s">
        <v>8</v>
      </c>
      <c r="C8" s="15" t="s">
        <v>116</v>
      </c>
      <c r="D8" s="16">
        <v>658638856</v>
      </c>
      <c r="E8" s="16" t="s">
        <v>9</v>
      </c>
      <c r="F8" s="16">
        <v>625336558</v>
      </c>
      <c r="G8" s="17" t="s">
        <v>9</v>
      </c>
    </row>
    <row r="9" spans="1:7" x14ac:dyDescent="0.3">
      <c r="A9" s="14" t="s">
        <v>8</v>
      </c>
      <c r="B9" s="15" t="s">
        <v>117</v>
      </c>
      <c r="C9" s="15" t="s">
        <v>8</v>
      </c>
      <c r="D9" s="16" t="s">
        <v>9</v>
      </c>
      <c r="E9" s="16">
        <v>10031730</v>
      </c>
      <c r="F9" s="16" t="s">
        <v>9</v>
      </c>
      <c r="G9" s="17">
        <v>8939900</v>
      </c>
    </row>
    <row r="10" spans="1:7" x14ac:dyDescent="0.3">
      <c r="A10" s="14" t="s">
        <v>8</v>
      </c>
      <c r="B10" s="15" t="s">
        <v>8</v>
      </c>
      <c r="C10" s="15" t="s">
        <v>118</v>
      </c>
      <c r="D10" s="16">
        <v>10031730</v>
      </c>
      <c r="E10" s="16" t="s">
        <v>9</v>
      </c>
      <c r="F10" s="16">
        <v>8939900</v>
      </c>
      <c r="G10" s="17" t="s">
        <v>9</v>
      </c>
    </row>
    <row r="11" spans="1:7" x14ac:dyDescent="0.3">
      <c r="A11" s="14" t="s">
        <v>119</v>
      </c>
      <c r="B11" s="15" t="s">
        <v>8</v>
      </c>
      <c r="C11" s="15" t="s">
        <v>8</v>
      </c>
      <c r="D11" s="16" t="s">
        <v>9</v>
      </c>
      <c r="E11" s="16">
        <v>4589058048</v>
      </c>
      <c r="F11" s="16" t="s">
        <v>9</v>
      </c>
      <c r="G11" s="17">
        <v>3578129792</v>
      </c>
    </row>
    <row r="12" spans="1:7" x14ac:dyDescent="0.3">
      <c r="A12" s="14" t="s">
        <v>8</v>
      </c>
      <c r="B12" s="15" t="s">
        <v>120</v>
      </c>
      <c r="C12" s="15" t="s">
        <v>8</v>
      </c>
      <c r="D12" s="16" t="s">
        <v>9</v>
      </c>
      <c r="E12" s="16">
        <v>1487904450</v>
      </c>
      <c r="F12" s="16" t="s">
        <v>9</v>
      </c>
      <c r="G12" s="17">
        <v>1487904450</v>
      </c>
    </row>
    <row r="13" spans="1:7" x14ac:dyDescent="0.3">
      <c r="A13" s="14" t="s">
        <v>8</v>
      </c>
      <c r="B13" s="15" t="s">
        <v>8</v>
      </c>
      <c r="C13" s="15" t="s">
        <v>121</v>
      </c>
      <c r="D13" s="16">
        <v>1487904450</v>
      </c>
      <c r="E13" s="16" t="s">
        <v>9</v>
      </c>
      <c r="F13" s="16">
        <v>1487904450</v>
      </c>
      <c r="G13" s="17" t="s">
        <v>9</v>
      </c>
    </row>
    <row r="14" spans="1:7" x14ac:dyDescent="0.3">
      <c r="A14" s="14" t="s">
        <v>8</v>
      </c>
      <c r="B14" s="15" t="s">
        <v>122</v>
      </c>
      <c r="C14" s="15" t="s">
        <v>8</v>
      </c>
      <c r="D14" s="16" t="s">
        <v>9</v>
      </c>
      <c r="E14" s="16">
        <v>412566408</v>
      </c>
      <c r="F14" s="16" t="s">
        <v>9</v>
      </c>
      <c r="G14" s="17">
        <v>412460508</v>
      </c>
    </row>
    <row r="15" spans="1:7" x14ac:dyDescent="0.3">
      <c r="A15" s="14" t="s">
        <v>8</v>
      </c>
      <c r="B15" s="15" t="s">
        <v>8</v>
      </c>
      <c r="C15" s="15" t="s">
        <v>123</v>
      </c>
      <c r="D15" s="16">
        <v>412566408</v>
      </c>
      <c r="E15" s="16" t="s">
        <v>9</v>
      </c>
      <c r="F15" s="16">
        <v>412460508</v>
      </c>
      <c r="G15" s="17" t="s">
        <v>9</v>
      </c>
    </row>
    <row r="16" spans="1:7" x14ac:dyDescent="0.3">
      <c r="A16" s="14" t="s">
        <v>8</v>
      </c>
      <c r="B16" s="15" t="s">
        <v>124</v>
      </c>
      <c r="C16" s="15" t="s">
        <v>8</v>
      </c>
      <c r="D16" s="16" t="s">
        <v>9</v>
      </c>
      <c r="E16" s="16">
        <v>2688587190</v>
      </c>
      <c r="F16" s="16" t="s">
        <v>9</v>
      </c>
      <c r="G16" s="17">
        <v>1677764834</v>
      </c>
    </row>
    <row r="17" spans="1:7" x14ac:dyDescent="0.3">
      <c r="A17" s="14" t="s">
        <v>8</v>
      </c>
      <c r="B17" s="15" t="s">
        <v>8</v>
      </c>
      <c r="C17" s="15" t="s">
        <v>125</v>
      </c>
      <c r="D17" s="16">
        <v>200000000</v>
      </c>
      <c r="E17" s="16" t="s">
        <v>9</v>
      </c>
      <c r="F17" s="16">
        <v>200000000</v>
      </c>
      <c r="G17" s="17" t="s">
        <v>9</v>
      </c>
    </row>
    <row r="18" spans="1:7" x14ac:dyDescent="0.3">
      <c r="A18" s="14" t="s">
        <v>8</v>
      </c>
      <c r="B18" s="15" t="s">
        <v>8</v>
      </c>
      <c r="C18" s="15" t="s">
        <v>126</v>
      </c>
      <c r="D18" s="16">
        <v>2488587190</v>
      </c>
      <c r="E18" s="16" t="s">
        <v>9</v>
      </c>
      <c r="F18" s="16">
        <v>1477764834</v>
      </c>
      <c r="G18" s="17" t="s">
        <v>9</v>
      </c>
    </row>
    <row r="19" spans="1:7" x14ac:dyDescent="0.3">
      <c r="A19" s="14" t="s">
        <v>127</v>
      </c>
      <c r="B19" s="15" t="s">
        <v>8</v>
      </c>
      <c r="C19" s="15" t="s">
        <v>8</v>
      </c>
      <c r="D19" s="16" t="s">
        <v>9</v>
      </c>
      <c r="E19" s="16">
        <v>2715607805</v>
      </c>
      <c r="F19" s="16" t="s">
        <v>9</v>
      </c>
      <c r="G19" s="17">
        <v>2777353613</v>
      </c>
    </row>
    <row r="20" spans="1:7" x14ac:dyDescent="0.3">
      <c r="A20" s="14" t="s">
        <v>8</v>
      </c>
      <c r="B20" s="15" t="s">
        <v>128</v>
      </c>
      <c r="C20" s="15" t="s">
        <v>8</v>
      </c>
      <c r="D20" s="16" t="s">
        <v>9</v>
      </c>
      <c r="E20" s="16">
        <v>2715607805</v>
      </c>
      <c r="F20" s="16" t="s">
        <v>9</v>
      </c>
      <c r="G20" s="17">
        <v>2777353613</v>
      </c>
    </row>
    <row r="21" spans="1:7" x14ac:dyDescent="0.3">
      <c r="A21" s="14" t="s">
        <v>8</v>
      </c>
      <c r="B21" s="15" t="s">
        <v>8</v>
      </c>
      <c r="C21" s="15" t="s">
        <v>129</v>
      </c>
      <c r="D21" s="16">
        <v>1272538600</v>
      </c>
      <c r="E21" s="16" t="s">
        <v>9</v>
      </c>
      <c r="F21" s="16">
        <v>1272542200</v>
      </c>
      <c r="G21" s="17" t="s">
        <v>9</v>
      </c>
    </row>
    <row r="22" spans="1:7" x14ac:dyDescent="0.3">
      <c r="A22" s="14" t="s">
        <v>8</v>
      </c>
      <c r="B22" s="15" t="s">
        <v>8</v>
      </c>
      <c r="C22" s="15" t="s">
        <v>130</v>
      </c>
      <c r="D22" s="16">
        <v>2457355000</v>
      </c>
      <c r="E22" s="16" t="s">
        <v>9</v>
      </c>
      <c r="F22" s="16">
        <v>2457355000</v>
      </c>
      <c r="G22" s="17" t="s">
        <v>9</v>
      </c>
    </row>
    <row r="23" spans="1:7" x14ac:dyDescent="0.3">
      <c r="A23" s="14" t="s">
        <v>8</v>
      </c>
      <c r="B23" s="15" t="s">
        <v>8</v>
      </c>
      <c r="C23" s="15" t="s">
        <v>131</v>
      </c>
      <c r="D23" s="16">
        <v>-1019527975</v>
      </c>
      <c r="E23" s="16" t="s">
        <v>9</v>
      </c>
      <c r="F23" s="16">
        <v>-958094107</v>
      </c>
      <c r="G23" s="17" t="s">
        <v>9</v>
      </c>
    </row>
    <row r="24" spans="1:7" x14ac:dyDescent="0.3">
      <c r="A24" s="14" t="s">
        <v>8</v>
      </c>
      <c r="B24" s="15" t="s">
        <v>8</v>
      </c>
      <c r="C24" s="15" t="s">
        <v>132</v>
      </c>
      <c r="D24" s="16">
        <v>12334000</v>
      </c>
      <c r="E24" s="16" t="s">
        <v>9</v>
      </c>
      <c r="F24" s="16">
        <v>12334000</v>
      </c>
      <c r="G24" s="17" t="s">
        <v>9</v>
      </c>
    </row>
    <row r="25" spans="1:7" x14ac:dyDescent="0.3">
      <c r="A25" s="14" t="s">
        <v>8</v>
      </c>
      <c r="B25" s="15" t="s">
        <v>8</v>
      </c>
      <c r="C25" s="15" t="s">
        <v>133</v>
      </c>
      <c r="D25" s="16">
        <v>-7091820</v>
      </c>
      <c r="E25" s="16" t="s">
        <v>9</v>
      </c>
      <c r="F25" s="16">
        <v>-6783480</v>
      </c>
      <c r="G25" s="17" t="s">
        <v>9</v>
      </c>
    </row>
    <row r="26" spans="1:7" x14ac:dyDescent="0.3">
      <c r="A26" s="14" t="s">
        <v>8</v>
      </c>
      <c r="B26" s="15" t="s">
        <v>8</v>
      </c>
      <c r="C26" s="15" t="s">
        <v>134</v>
      </c>
      <c r="D26" s="16">
        <v>235000</v>
      </c>
      <c r="E26" s="16" t="s">
        <v>9</v>
      </c>
      <c r="F26" s="16">
        <v>235000</v>
      </c>
      <c r="G26" s="17" t="s">
        <v>9</v>
      </c>
    </row>
    <row r="27" spans="1:7" x14ac:dyDescent="0.3">
      <c r="A27" s="14" t="s">
        <v>8</v>
      </c>
      <c r="B27" s="15" t="s">
        <v>8</v>
      </c>
      <c r="C27" s="15" t="s">
        <v>135</v>
      </c>
      <c r="D27" s="16">
        <v>-235000</v>
      </c>
      <c r="E27" s="16" t="s">
        <v>9</v>
      </c>
      <c r="F27" s="16">
        <v>-235000</v>
      </c>
      <c r="G27" s="17" t="s">
        <v>9</v>
      </c>
    </row>
    <row r="28" spans="1:7" x14ac:dyDescent="0.3">
      <c r="A28" s="14" t="s">
        <v>136</v>
      </c>
      <c r="B28" s="15" t="s">
        <v>8</v>
      </c>
      <c r="C28" s="15" t="s">
        <v>8</v>
      </c>
      <c r="D28" s="16">
        <v>7973336439</v>
      </c>
      <c r="E28" s="16" t="s">
        <v>9</v>
      </c>
      <c r="F28" s="16">
        <v>6989759863</v>
      </c>
      <c r="G28" s="17" t="s">
        <v>9</v>
      </c>
    </row>
    <row r="29" spans="1:7" x14ac:dyDescent="0.3">
      <c r="A29" s="14" t="s">
        <v>137</v>
      </c>
      <c r="B29" s="15" t="s">
        <v>8</v>
      </c>
      <c r="C29" s="15" t="s">
        <v>8</v>
      </c>
      <c r="D29" s="16" t="s">
        <v>9</v>
      </c>
      <c r="E29" s="16">
        <v>205866</v>
      </c>
      <c r="F29" s="16" t="s">
        <v>9</v>
      </c>
      <c r="G29" s="17">
        <v>8760847</v>
      </c>
    </row>
    <row r="30" spans="1:7" x14ac:dyDescent="0.3">
      <c r="A30" s="14" t="s">
        <v>8</v>
      </c>
      <c r="B30" s="15" t="s">
        <v>138</v>
      </c>
      <c r="C30" s="15" t="s">
        <v>8</v>
      </c>
      <c r="D30" s="16" t="s">
        <v>9</v>
      </c>
      <c r="E30" s="16">
        <v>0</v>
      </c>
      <c r="F30" s="16" t="s">
        <v>9</v>
      </c>
      <c r="G30" s="17">
        <v>8570847</v>
      </c>
    </row>
    <row r="31" spans="1:7" x14ac:dyDescent="0.3">
      <c r="A31" s="14" t="s">
        <v>8</v>
      </c>
      <c r="B31" s="15" t="s">
        <v>8</v>
      </c>
      <c r="C31" s="15" t="s">
        <v>139</v>
      </c>
      <c r="D31" s="16">
        <v>0</v>
      </c>
      <c r="E31" s="16" t="s">
        <v>9</v>
      </c>
      <c r="F31" s="16">
        <v>8570847</v>
      </c>
      <c r="G31" s="17" t="s">
        <v>9</v>
      </c>
    </row>
    <row r="32" spans="1:7" x14ac:dyDescent="0.3">
      <c r="A32" s="14" t="s">
        <v>8</v>
      </c>
      <c r="B32" s="15" t="s">
        <v>140</v>
      </c>
      <c r="C32" s="15" t="s">
        <v>8</v>
      </c>
      <c r="D32" s="16" t="s">
        <v>9</v>
      </c>
      <c r="E32" s="16">
        <v>205866</v>
      </c>
      <c r="F32" s="16" t="s">
        <v>9</v>
      </c>
      <c r="G32" s="17">
        <v>190000</v>
      </c>
    </row>
    <row r="33" spans="1:7" x14ac:dyDescent="0.3">
      <c r="A33" s="14" t="s">
        <v>8</v>
      </c>
      <c r="B33" s="15" t="s">
        <v>8</v>
      </c>
      <c r="C33" s="15" t="s">
        <v>141</v>
      </c>
      <c r="D33" s="16">
        <v>205866</v>
      </c>
      <c r="E33" s="16" t="s">
        <v>9</v>
      </c>
      <c r="F33" s="16">
        <v>190000</v>
      </c>
      <c r="G33" s="17" t="s">
        <v>9</v>
      </c>
    </row>
    <row r="34" spans="1:7" x14ac:dyDescent="0.3">
      <c r="A34" s="14" t="s">
        <v>142</v>
      </c>
      <c r="B34" s="15" t="s">
        <v>8</v>
      </c>
      <c r="C34" s="15" t="s">
        <v>8</v>
      </c>
      <c r="D34" s="16" t="s">
        <v>9</v>
      </c>
      <c r="E34" s="16">
        <v>290031730</v>
      </c>
      <c r="F34" s="16" t="s">
        <v>9</v>
      </c>
      <c r="G34" s="17">
        <v>294404370</v>
      </c>
    </row>
    <row r="35" spans="1:7" x14ac:dyDescent="0.3">
      <c r="A35" s="14" t="s">
        <v>8</v>
      </c>
      <c r="B35" s="15" t="s">
        <v>25</v>
      </c>
      <c r="C35" s="15" t="s">
        <v>8</v>
      </c>
      <c r="D35" s="16" t="s">
        <v>9</v>
      </c>
      <c r="E35" s="16">
        <v>290031730</v>
      </c>
      <c r="F35" s="16" t="s">
        <v>9</v>
      </c>
      <c r="G35" s="17">
        <v>294404370</v>
      </c>
    </row>
    <row r="36" spans="1:7" x14ac:dyDescent="0.3">
      <c r="A36" s="14" t="s">
        <v>8</v>
      </c>
      <c r="B36" s="15" t="s">
        <v>8</v>
      </c>
      <c r="C36" s="15" t="s">
        <v>143</v>
      </c>
      <c r="D36" s="16">
        <v>280000000</v>
      </c>
      <c r="E36" s="16" t="s">
        <v>9</v>
      </c>
      <c r="F36" s="16">
        <v>255000000</v>
      </c>
      <c r="G36" s="17" t="s">
        <v>9</v>
      </c>
    </row>
    <row r="37" spans="1:7" x14ac:dyDescent="0.3">
      <c r="A37" s="14" t="s">
        <v>8</v>
      </c>
      <c r="B37" s="15" t="s">
        <v>8</v>
      </c>
      <c r="C37" s="15" t="s">
        <v>144</v>
      </c>
      <c r="D37" s="16">
        <v>10031730</v>
      </c>
      <c r="E37" s="16" t="s">
        <v>9</v>
      </c>
      <c r="F37" s="16">
        <v>39404370</v>
      </c>
      <c r="G37" s="17" t="s">
        <v>9</v>
      </c>
    </row>
    <row r="38" spans="1:7" x14ac:dyDescent="0.3">
      <c r="A38" s="14" t="s">
        <v>145</v>
      </c>
      <c r="B38" s="15" t="s">
        <v>8</v>
      </c>
      <c r="C38" s="15" t="s">
        <v>8</v>
      </c>
      <c r="D38" s="16" t="s">
        <v>9</v>
      </c>
      <c r="E38" s="16">
        <v>7683098843</v>
      </c>
      <c r="F38" s="16" t="s">
        <v>9</v>
      </c>
      <c r="G38" s="17">
        <v>6686594646</v>
      </c>
    </row>
    <row r="39" spans="1:7" x14ac:dyDescent="0.3">
      <c r="A39" s="14" t="s">
        <v>8</v>
      </c>
      <c r="B39" s="15" t="s">
        <v>146</v>
      </c>
      <c r="C39" s="15" t="s">
        <v>8</v>
      </c>
      <c r="D39" s="16" t="s">
        <v>9</v>
      </c>
      <c r="E39" s="16">
        <v>1874447997</v>
      </c>
      <c r="F39" s="16" t="s">
        <v>9</v>
      </c>
      <c r="G39" s="17">
        <v>1874447997</v>
      </c>
    </row>
    <row r="40" spans="1:7" x14ac:dyDescent="0.3">
      <c r="A40" s="14" t="s">
        <v>8</v>
      </c>
      <c r="B40" s="15" t="s">
        <v>8</v>
      </c>
      <c r="C40" s="15" t="s">
        <v>147</v>
      </c>
      <c r="D40" s="16">
        <v>1466473200</v>
      </c>
      <c r="E40" s="16" t="s">
        <v>9</v>
      </c>
      <c r="F40" s="16">
        <v>1466473200</v>
      </c>
      <c r="G40" s="17" t="s">
        <v>9</v>
      </c>
    </row>
    <row r="41" spans="1:7" x14ac:dyDescent="0.3">
      <c r="A41" s="14" t="s">
        <v>8</v>
      </c>
      <c r="B41" s="15" t="s">
        <v>8</v>
      </c>
      <c r="C41" s="15" t="s">
        <v>148</v>
      </c>
      <c r="D41" s="16">
        <v>407974797</v>
      </c>
      <c r="E41" s="16" t="s">
        <v>9</v>
      </c>
      <c r="F41" s="16">
        <v>407974797</v>
      </c>
      <c r="G41" s="17" t="s">
        <v>9</v>
      </c>
    </row>
    <row r="42" spans="1:7" x14ac:dyDescent="0.3">
      <c r="A42" s="14" t="s">
        <v>8</v>
      </c>
      <c r="B42" s="15" t="s">
        <v>149</v>
      </c>
      <c r="C42" s="15" t="s">
        <v>8</v>
      </c>
      <c r="D42" s="16" t="s">
        <v>9</v>
      </c>
      <c r="E42" s="16">
        <v>2688587190</v>
      </c>
      <c r="F42" s="16" t="s">
        <v>9</v>
      </c>
      <c r="G42" s="17">
        <v>1677764834</v>
      </c>
    </row>
    <row r="43" spans="1:7" x14ac:dyDescent="0.3">
      <c r="A43" s="14" t="s">
        <v>8</v>
      </c>
      <c r="B43" s="15" t="s">
        <v>8</v>
      </c>
      <c r="C43" s="15" t="s">
        <v>150</v>
      </c>
      <c r="D43" s="16">
        <v>200000000</v>
      </c>
      <c r="E43" s="16" t="s">
        <v>9</v>
      </c>
      <c r="F43" s="16">
        <v>200000000</v>
      </c>
      <c r="G43" s="17" t="s">
        <v>9</v>
      </c>
    </row>
    <row r="44" spans="1:7" x14ac:dyDescent="0.3">
      <c r="A44" s="14" t="s">
        <v>8</v>
      </c>
      <c r="B44" s="15" t="s">
        <v>8</v>
      </c>
      <c r="C44" s="15" t="s">
        <v>151</v>
      </c>
      <c r="D44" s="16">
        <v>2488587190</v>
      </c>
      <c r="E44" s="16" t="s">
        <v>9</v>
      </c>
      <c r="F44" s="16">
        <v>1477764834</v>
      </c>
      <c r="G44" s="17" t="s">
        <v>9</v>
      </c>
    </row>
    <row r="45" spans="1:7" x14ac:dyDescent="0.3">
      <c r="A45" s="14" t="s">
        <v>8</v>
      </c>
      <c r="B45" s="15" t="s">
        <v>152</v>
      </c>
      <c r="C45" s="15" t="s">
        <v>8</v>
      </c>
      <c r="D45" s="16" t="s">
        <v>9</v>
      </c>
      <c r="E45" s="16">
        <v>3120063656</v>
      </c>
      <c r="F45" s="16" t="s">
        <v>9</v>
      </c>
      <c r="G45" s="17">
        <v>3134381815</v>
      </c>
    </row>
    <row r="46" spans="1:7" x14ac:dyDescent="0.3">
      <c r="A46" s="14" t="s">
        <v>8</v>
      </c>
      <c r="B46" s="15" t="s">
        <v>8</v>
      </c>
      <c r="C46" s="15" t="s">
        <v>153</v>
      </c>
      <c r="D46" s="16">
        <v>3134381815</v>
      </c>
      <c r="E46" s="16" t="s">
        <v>9</v>
      </c>
      <c r="F46" s="16">
        <v>3028464855</v>
      </c>
      <c r="G46" s="17" t="s">
        <v>9</v>
      </c>
    </row>
    <row r="47" spans="1:7" x14ac:dyDescent="0.3">
      <c r="A47" s="14" t="s">
        <v>8</v>
      </c>
      <c r="B47" s="15" t="s">
        <v>8</v>
      </c>
      <c r="C47" s="15" t="s">
        <v>154</v>
      </c>
      <c r="D47" s="16">
        <v>-14318159</v>
      </c>
      <c r="E47" s="16" t="s">
        <v>9</v>
      </c>
      <c r="F47" s="16">
        <v>105916960</v>
      </c>
      <c r="G47" s="17" t="s">
        <v>9</v>
      </c>
    </row>
    <row r="48" spans="1:7" ht="17.25" thickBot="1" x14ac:dyDescent="0.35">
      <c r="A48" s="46" t="s">
        <v>155</v>
      </c>
      <c r="B48" s="47" t="s">
        <v>8</v>
      </c>
      <c r="C48" s="47" t="s">
        <v>8</v>
      </c>
      <c r="D48" s="48">
        <v>7973336439</v>
      </c>
      <c r="E48" s="48" t="s">
        <v>9</v>
      </c>
      <c r="F48" s="48">
        <v>6989759863</v>
      </c>
      <c r="G48" s="49" t="s">
        <v>9</v>
      </c>
    </row>
  </sheetData>
  <sheetProtection password="CC3D" sheet="1" objects="1" scenarios="1"/>
  <mergeCells count="3">
    <mergeCell ref="A1:G1"/>
    <mergeCell ref="A2:G2"/>
    <mergeCell ref="A3:G3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topLeftCell="A76" workbookViewId="0">
      <selection activeCell="D9" sqref="D9"/>
    </sheetView>
  </sheetViews>
  <sheetFormatPr defaultRowHeight="16.5" x14ac:dyDescent="0.3"/>
  <cols>
    <col min="1" max="2" width="19.625" customWidth="1"/>
    <col min="3" max="3" width="18.875" style="60" customWidth="1"/>
    <col min="4" max="4" width="19.625" style="60" customWidth="1"/>
    <col min="5" max="6" width="19.625" customWidth="1"/>
  </cols>
  <sheetData>
    <row r="1" spans="1:6" ht="26.25" x14ac:dyDescent="0.3">
      <c r="A1" s="102" t="s">
        <v>156</v>
      </c>
      <c r="B1" s="102"/>
      <c r="C1" s="102"/>
      <c r="D1" s="102"/>
      <c r="E1" s="102"/>
      <c r="F1" s="102"/>
    </row>
    <row r="2" spans="1:6" ht="17.25" thickBot="1" x14ac:dyDescent="0.35">
      <c r="C2" s="50"/>
      <c r="D2" s="107" t="s">
        <v>157</v>
      </c>
      <c r="E2" s="107"/>
      <c r="F2" s="107"/>
    </row>
    <row r="3" spans="1:6" x14ac:dyDescent="0.3">
      <c r="A3" s="51" t="s">
        <v>158</v>
      </c>
      <c r="B3" s="21" t="s">
        <v>159</v>
      </c>
      <c r="C3" s="21" t="s">
        <v>160</v>
      </c>
      <c r="D3" s="21" t="s">
        <v>161</v>
      </c>
      <c r="E3" s="21" t="s">
        <v>162</v>
      </c>
      <c r="F3" s="22" t="s">
        <v>163</v>
      </c>
    </row>
    <row r="4" spans="1:6" x14ac:dyDescent="0.3">
      <c r="A4" s="52">
        <v>668670586</v>
      </c>
      <c r="B4" s="53">
        <v>3448592900</v>
      </c>
      <c r="C4" s="54">
        <v>1100</v>
      </c>
      <c r="D4" s="54" t="s">
        <v>164</v>
      </c>
      <c r="E4" s="53">
        <v>2779922314</v>
      </c>
      <c r="F4" s="55">
        <v>0</v>
      </c>
    </row>
    <row r="5" spans="1:6" x14ac:dyDescent="0.3">
      <c r="A5" s="52">
        <v>658638856</v>
      </c>
      <c r="B5" s="53">
        <v>3429621270</v>
      </c>
      <c r="C5" s="54">
        <v>1110</v>
      </c>
      <c r="D5" s="54" t="s">
        <v>165</v>
      </c>
      <c r="E5" s="53">
        <v>2770982414</v>
      </c>
      <c r="F5" s="55">
        <v>0</v>
      </c>
    </row>
    <row r="6" spans="1:6" x14ac:dyDescent="0.3">
      <c r="A6" s="52">
        <v>0</v>
      </c>
      <c r="B6" s="53">
        <v>1000000</v>
      </c>
      <c r="C6" s="54">
        <v>1111</v>
      </c>
      <c r="D6" s="54" t="s">
        <v>166</v>
      </c>
      <c r="E6" s="53">
        <v>1000000</v>
      </c>
      <c r="F6" s="55">
        <v>0</v>
      </c>
    </row>
    <row r="7" spans="1:6" x14ac:dyDescent="0.3">
      <c r="A7" s="52">
        <v>658638856</v>
      </c>
      <c r="B7" s="53">
        <v>3428621270</v>
      </c>
      <c r="C7" s="54">
        <v>1112</v>
      </c>
      <c r="D7" s="54" t="s">
        <v>167</v>
      </c>
      <c r="E7" s="53">
        <v>2769982414</v>
      </c>
      <c r="F7" s="55">
        <v>0</v>
      </c>
    </row>
    <row r="8" spans="1:6" x14ac:dyDescent="0.3">
      <c r="A8" s="52">
        <v>10031730</v>
      </c>
      <c r="B8" s="53">
        <v>18971630</v>
      </c>
      <c r="C8" s="54">
        <v>1120</v>
      </c>
      <c r="D8" s="54" t="s">
        <v>168</v>
      </c>
      <c r="E8" s="53">
        <v>8939900</v>
      </c>
      <c r="F8" s="55">
        <v>0</v>
      </c>
    </row>
    <row r="9" spans="1:6" x14ac:dyDescent="0.3">
      <c r="A9" s="52">
        <v>10031730</v>
      </c>
      <c r="B9" s="53">
        <v>18971630</v>
      </c>
      <c r="C9" s="54">
        <v>1125</v>
      </c>
      <c r="D9" s="54" t="s">
        <v>169</v>
      </c>
      <c r="E9" s="53">
        <v>8939900</v>
      </c>
      <c r="F9" s="55">
        <v>0</v>
      </c>
    </row>
    <row r="10" spans="1:6" x14ac:dyDescent="0.3">
      <c r="A10" s="52">
        <v>4589058048</v>
      </c>
      <c r="B10" s="53">
        <v>5835776886</v>
      </c>
      <c r="C10" s="54">
        <v>1200</v>
      </c>
      <c r="D10" s="54" t="s">
        <v>170</v>
      </c>
      <c r="E10" s="53">
        <v>1246718838</v>
      </c>
      <c r="F10" s="55">
        <v>0</v>
      </c>
    </row>
    <row r="11" spans="1:6" x14ac:dyDescent="0.3">
      <c r="A11" s="52">
        <v>1487904450</v>
      </c>
      <c r="B11" s="53">
        <v>1487904450</v>
      </c>
      <c r="C11" s="54">
        <v>1210</v>
      </c>
      <c r="D11" s="54" t="s">
        <v>171</v>
      </c>
      <c r="E11" s="53">
        <v>0</v>
      </c>
      <c r="F11" s="55">
        <v>0</v>
      </c>
    </row>
    <row r="12" spans="1:6" x14ac:dyDescent="0.3">
      <c r="A12" s="52">
        <v>1487904450</v>
      </c>
      <c r="B12" s="53">
        <v>1487904450</v>
      </c>
      <c r="C12" s="54">
        <v>1211</v>
      </c>
      <c r="D12" s="54" t="s">
        <v>172</v>
      </c>
      <c r="E12" s="53">
        <v>0</v>
      </c>
      <c r="F12" s="55">
        <v>0</v>
      </c>
    </row>
    <row r="13" spans="1:6" x14ac:dyDescent="0.3">
      <c r="A13" s="52">
        <v>412566408</v>
      </c>
      <c r="B13" s="53">
        <v>733841357</v>
      </c>
      <c r="C13" s="54">
        <v>1220</v>
      </c>
      <c r="D13" s="54" t="s">
        <v>173</v>
      </c>
      <c r="E13" s="53">
        <v>321274949</v>
      </c>
      <c r="F13" s="55">
        <v>0</v>
      </c>
    </row>
    <row r="14" spans="1:6" x14ac:dyDescent="0.3">
      <c r="A14" s="52">
        <v>412566408</v>
      </c>
      <c r="B14" s="53">
        <v>733841357</v>
      </c>
      <c r="C14" s="54">
        <v>1224</v>
      </c>
      <c r="D14" s="54" t="s">
        <v>174</v>
      </c>
      <c r="E14" s="53">
        <v>321274949</v>
      </c>
      <c r="F14" s="55">
        <v>0</v>
      </c>
    </row>
    <row r="15" spans="1:6" x14ac:dyDescent="0.3">
      <c r="A15" s="52">
        <v>2688587190</v>
      </c>
      <c r="B15" s="53">
        <v>3614031079</v>
      </c>
      <c r="C15" s="54">
        <v>1260</v>
      </c>
      <c r="D15" s="54" t="s">
        <v>175</v>
      </c>
      <c r="E15" s="53">
        <v>925443889</v>
      </c>
      <c r="F15" s="55">
        <v>0</v>
      </c>
    </row>
    <row r="16" spans="1:6" x14ac:dyDescent="0.3">
      <c r="A16" s="52">
        <v>200000000</v>
      </c>
      <c r="B16" s="53">
        <v>400000000</v>
      </c>
      <c r="C16" s="54">
        <v>1264</v>
      </c>
      <c r="D16" s="54" t="s">
        <v>176</v>
      </c>
      <c r="E16" s="53">
        <v>200000000</v>
      </c>
      <c r="F16" s="55">
        <v>0</v>
      </c>
    </row>
    <row r="17" spans="1:6" x14ac:dyDescent="0.3">
      <c r="A17" s="52">
        <v>2488587190</v>
      </c>
      <c r="B17" s="53">
        <v>3214031079</v>
      </c>
      <c r="C17" s="54">
        <v>1266</v>
      </c>
      <c r="D17" s="54" t="s">
        <v>177</v>
      </c>
      <c r="E17" s="53">
        <v>725443889</v>
      </c>
      <c r="F17" s="55">
        <v>0</v>
      </c>
    </row>
    <row r="18" spans="1:6" x14ac:dyDescent="0.3">
      <c r="A18" s="52">
        <v>3742462600</v>
      </c>
      <c r="B18" s="53">
        <v>3742466200</v>
      </c>
      <c r="C18" s="54">
        <v>1300</v>
      </c>
      <c r="D18" s="54" t="s">
        <v>178</v>
      </c>
      <c r="E18" s="53">
        <v>3600</v>
      </c>
      <c r="F18" s="55">
        <v>0</v>
      </c>
    </row>
    <row r="19" spans="1:6" x14ac:dyDescent="0.3">
      <c r="A19" s="52">
        <v>3742462600</v>
      </c>
      <c r="B19" s="53">
        <v>3742466200</v>
      </c>
      <c r="C19" s="54">
        <v>1310</v>
      </c>
      <c r="D19" s="54" t="s">
        <v>179</v>
      </c>
      <c r="E19" s="53">
        <v>3600</v>
      </c>
      <c r="F19" s="55">
        <v>0</v>
      </c>
    </row>
    <row r="20" spans="1:6" x14ac:dyDescent="0.3">
      <c r="A20" s="52">
        <v>1272538600</v>
      </c>
      <c r="B20" s="53">
        <v>1272542200</v>
      </c>
      <c r="C20" s="54">
        <v>1311</v>
      </c>
      <c r="D20" s="54" t="s">
        <v>180</v>
      </c>
      <c r="E20" s="53">
        <v>3600</v>
      </c>
      <c r="F20" s="55">
        <v>0</v>
      </c>
    </row>
    <row r="21" spans="1:6" x14ac:dyDescent="0.3">
      <c r="A21" s="52">
        <v>2457355000</v>
      </c>
      <c r="B21" s="53">
        <v>2457355000</v>
      </c>
      <c r="C21" s="54">
        <v>1312</v>
      </c>
      <c r="D21" s="54" t="s">
        <v>181</v>
      </c>
      <c r="E21" s="53">
        <v>0</v>
      </c>
      <c r="F21" s="55">
        <v>0</v>
      </c>
    </row>
    <row r="22" spans="1:6" x14ac:dyDescent="0.3">
      <c r="A22" s="52">
        <v>12334000</v>
      </c>
      <c r="B22" s="53">
        <v>12334000</v>
      </c>
      <c r="C22" s="54">
        <v>1313</v>
      </c>
      <c r="D22" s="54" t="s">
        <v>182</v>
      </c>
      <c r="E22" s="53">
        <v>0</v>
      </c>
      <c r="F22" s="55">
        <v>0</v>
      </c>
    </row>
    <row r="23" spans="1:6" x14ac:dyDescent="0.3">
      <c r="A23" s="52">
        <v>235000</v>
      </c>
      <c r="B23" s="53">
        <v>235000</v>
      </c>
      <c r="C23" s="54">
        <v>1315</v>
      </c>
      <c r="D23" s="54" t="s">
        <v>183</v>
      </c>
      <c r="E23" s="53">
        <v>0</v>
      </c>
      <c r="F23" s="55">
        <v>0</v>
      </c>
    </row>
    <row r="24" spans="1:6" x14ac:dyDescent="0.3">
      <c r="A24" s="52">
        <v>0</v>
      </c>
      <c r="B24" s="53">
        <v>40833317</v>
      </c>
      <c r="C24" s="54">
        <v>2100</v>
      </c>
      <c r="D24" s="54" t="s">
        <v>184</v>
      </c>
      <c r="E24" s="53">
        <v>41039183</v>
      </c>
      <c r="F24" s="55">
        <v>205866</v>
      </c>
    </row>
    <row r="25" spans="1:6" x14ac:dyDescent="0.3">
      <c r="A25" s="52">
        <v>0</v>
      </c>
      <c r="B25" s="53">
        <v>40643317</v>
      </c>
      <c r="C25" s="54">
        <v>2120</v>
      </c>
      <c r="D25" s="54" t="s">
        <v>185</v>
      </c>
      <c r="E25" s="53">
        <v>40643317</v>
      </c>
      <c r="F25" s="55">
        <v>0</v>
      </c>
    </row>
    <row r="26" spans="1:6" x14ac:dyDescent="0.3">
      <c r="A26" s="52">
        <v>0</v>
      </c>
      <c r="B26" s="53">
        <v>40643317</v>
      </c>
      <c r="C26" s="54">
        <v>2129</v>
      </c>
      <c r="D26" s="54" t="s">
        <v>186</v>
      </c>
      <c r="E26" s="53">
        <v>40643317</v>
      </c>
      <c r="F26" s="55">
        <v>0</v>
      </c>
    </row>
    <row r="27" spans="1:6" x14ac:dyDescent="0.3">
      <c r="A27" s="52">
        <v>0</v>
      </c>
      <c r="B27" s="53">
        <v>190000</v>
      </c>
      <c r="C27" s="54">
        <v>2140</v>
      </c>
      <c r="D27" s="54" t="s">
        <v>187</v>
      </c>
      <c r="E27" s="53">
        <v>395866</v>
      </c>
      <c r="F27" s="55">
        <v>205866</v>
      </c>
    </row>
    <row r="28" spans="1:6" x14ac:dyDescent="0.3">
      <c r="A28" s="52">
        <v>0</v>
      </c>
      <c r="B28" s="53">
        <v>190000</v>
      </c>
      <c r="C28" s="54">
        <v>2141</v>
      </c>
      <c r="D28" s="54" t="s">
        <v>188</v>
      </c>
      <c r="E28" s="53">
        <v>395866</v>
      </c>
      <c r="F28" s="55">
        <v>205866</v>
      </c>
    </row>
    <row r="29" spans="1:6" x14ac:dyDescent="0.3">
      <c r="A29" s="52">
        <v>0</v>
      </c>
      <c r="B29" s="53">
        <v>151140742</v>
      </c>
      <c r="C29" s="54">
        <v>2200</v>
      </c>
      <c r="D29" s="54" t="s">
        <v>189</v>
      </c>
      <c r="E29" s="53">
        <v>441172472</v>
      </c>
      <c r="F29" s="55">
        <v>290031730</v>
      </c>
    </row>
    <row r="30" spans="1:6" x14ac:dyDescent="0.3">
      <c r="A30" s="52">
        <v>0</v>
      </c>
      <c r="B30" s="53">
        <v>151140742</v>
      </c>
      <c r="C30" s="54">
        <v>2220</v>
      </c>
      <c r="D30" s="54" t="s">
        <v>190</v>
      </c>
      <c r="E30" s="53">
        <v>441172472</v>
      </c>
      <c r="F30" s="55">
        <v>290031730</v>
      </c>
    </row>
    <row r="31" spans="1:6" x14ac:dyDescent="0.3">
      <c r="A31" s="52">
        <v>0</v>
      </c>
      <c r="B31" s="53">
        <v>35000000</v>
      </c>
      <c r="C31" s="54">
        <v>2221</v>
      </c>
      <c r="D31" s="54" t="s">
        <v>191</v>
      </c>
      <c r="E31" s="53">
        <v>315000000</v>
      </c>
      <c r="F31" s="55">
        <v>280000000</v>
      </c>
    </row>
    <row r="32" spans="1:6" x14ac:dyDescent="0.3">
      <c r="A32" s="52">
        <v>0</v>
      </c>
      <c r="B32" s="53">
        <v>116140742</v>
      </c>
      <c r="C32" s="54">
        <v>2224</v>
      </c>
      <c r="D32" s="54" t="s">
        <v>192</v>
      </c>
      <c r="E32" s="53">
        <v>126172472</v>
      </c>
      <c r="F32" s="55">
        <v>10031730</v>
      </c>
    </row>
    <row r="33" spans="1:6" x14ac:dyDescent="0.3">
      <c r="A33" s="52">
        <v>0</v>
      </c>
      <c r="B33" s="53">
        <v>0</v>
      </c>
      <c r="C33" s="54">
        <v>2300</v>
      </c>
      <c r="D33" s="54" t="s">
        <v>193</v>
      </c>
      <c r="E33" s="53">
        <v>1026854795</v>
      </c>
      <c r="F33" s="55">
        <v>1026854795</v>
      </c>
    </row>
    <row r="34" spans="1:6" x14ac:dyDescent="0.3">
      <c r="A34" s="52">
        <v>0</v>
      </c>
      <c r="B34" s="53">
        <v>0</v>
      </c>
      <c r="C34" s="54">
        <v>2310</v>
      </c>
      <c r="D34" s="54" t="s">
        <v>194</v>
      </c>
      <c r="E34" s="53">
        <v>1026854795</v>
      </c>
      <c r="F34" s="55">
        <v>1026854795</v>
      </c>
    </row>
    <row r="35" spans="1:6" x14ac:dyDescent="0.3">
      <c r="A35" s="52">
        <v>0</v>
      </c>
      <c r="B35" s="53">
        <v>0</v>
      </c>
      <c r="C35" s="54">
        <v>2312</v>
      </c>
      <c r="D35" s="54" t="s">
        <v>195</v>
      </c>
      <c r="E35" s="53">
        <v>1019527975</v>
      </c>
      <c r="F35" s="55">
        <v>1019527975</v>
      </c>
    </row>
    <row r="36" spans="1:6" x14ac:dyDescent="0.3">
      <c r="A36" s="52">
        <v>0</v>
      </c>
      <c r="B36" s="53">
        <v>0</v>
      </c>
      <c r="C36" s="54">
        <v>2313</v>
      </c>
      <c r="D36" s="54" t="s">
        <v>196</v>
      </c>
      <c r="E36" s="53">
        <v>7091820</v>
      </c>
      <c r="F36" s="55">
        <v>7091820</v>
      </c>
    </row>
    <row r="37" spans="1:6" x14ac:dyDescent="0.3">
      <c r="A37" s="52">
        <v>0</v>
      </c>
      <c r="B37" s="53">
        <v>0</v>
      </c>
      <c r="C37" s="54">
        <v>2315</v>
      </c>
      <c r="D37" s="54" t="s">
        <v>197</v>
      </c>
      <c r="E37" s="53">
        <v>235000</v>
      </c>
      <c r="F37" s="55">
        <v>235000</v>
      </c>
    </row>
    <row r="38" spans="1:6" x14ac:dyDescent="0.3">
      <c r="A38" s="52">
        <v>0</v>
      </c>
      <c r="B38" s="53">
        <v>0</v>
      </c>
      <c r="C38" s="54">
        <v>3100</v>
      </c>
      <c r="D38" s="54" t="s">
        <v>198</v>
      </c>
      <c r="E38" s="53">
        <v>7697417002</v>
      </c>
      <c r="F38" s="55">
        <v>7697417002</v>
      </c>
    </row>
    <row r="39" spans="1:6" x14ac:dyDescent="0.3">
      <c r="A39" s="52">
        <v>0</v>
      </c>
      <c r="B39" s="53">
        <v>0</v>
      </c>
      <c r="C39" s="54">
        <v>3110</v>
      </c>
      <c r="D39" s="54" t="s">
        <v>199</v>
      </c>
      <c r="E39" s="53">
        <v>1874447997</v>
      </c>
      <c r="F39" s="55">
        <v>1874447997</v>
      </c>
    </row>
    <row r="40" spans="1:6" x14ac:dyDescent="0.3">
      <c r="A40" s="52">
        <v>0</v>
      </c>
      <c r="B40" s="53">
        <v>0</v>
      </c>
      <c r="C40" s="54">
        <v>3111</v>
      </c>
      <c r="D40" s="54" t="s">
        <v>200</v>
      </c>
      <c r="E40" s="53">
        <v>1466473200</v>
      </c>
      <c r="F40" s="55">
        <v>1466473200</v>
      </c>
    </row>
    <row r="41" spans="1:6" x14ac:dyDescent="0.3">
      <c r="A41" s="52">
        <v>0</v>
      </c>
      <c r="B41" s="53">
        <v>0</v>
      </c>
      <c r="C41" s="54">
        <v>3113</v>
      </c>
      <c r="D41" s="54" t="s">
        <v>201</v>
      </c>
      <c r="E41" s="53">
        <v>407974797</v>
      </c>
      <c r="F41" s="55">
        <v>407974797</v>
      </c>
    </row>
    <row r="42" spans="1:6" x14ac:dyDescent="0.3">
      <c r="A42" s="52">
        <v>0</v>
      </c>
      <c r="B42" s="53">
        <v>0</v>
      </c>
      <c r="C42" s="54">
        <v>3160</v>
      </c>
      <c r="D42" s="54" t="s">
        <v>202</v>
      </c>
      <c r="E42" s="53">
        <v>2688587190</v>
      </c>
      <c r="F42" s="55">
        <v>2688587190</v>
      </c>
    </row>
    <row r="43" spans="1:6" x14ac:dyDescent="0.3">
      <c r="A43" s="52">
        <v>0</v>
      </c>
      <c r="B43" s="53">
        <v>0</v>
      </c>
      <c r="C43" s="54">
        <v>3164</v>
      </c>
      <c r="D43" s="54" t="s">
        <v>203</v>
      </c>
      <c r="E43" s="53">
        <v>200000000</v>
      </c>
      <c r="F43" s="55">
        <v>200000000</v>
      </c>
    </row>
    <row r="44" spans="1:6" x14ac:dyDescent="0.3">
      <c r="A44" s="52">
        <v>0</v>
      </c>
      <c r="B44" s="53">
        <v>0</v>
      </c>
      <c r="C44" s="54">
        <v>3166</v>
      </c>
      <c r="D44" s="54" t="s">
        <v>204</v>
      </c>
      <c r="E44" s="53">
        <v>2488587190</v>
      </c>
      <c r="F44" s="55">
        <v>2488587190</v>
      </c>
    </row>
    <row r="45" spans="1:6" x14ac:dyDescent="0.3">
      <c r="A45" s="52">
        <v>0</v>
      </c>
      <c r="B45" s="53">
        <v>0</v>
      </c>
      <c r="C45" s="54">
        <v>3130</v>
      </c>
      <c r="D45" s="54" t="s">
        <v>205</v>
      </c>
      <c r="E45" s="53">
        <v>3134381815</v>
      </c>
      <c r="F45" s="55">
        <v>3134381815</v>
      </c>
    </row>
    <row r="46" spans="1:6" x14ac:dyDescent="0.3">
      <c r="A46" s="52">
        <v>0</v>
      </c>
      <c r="B46" s="53">
        <v>0</v>
      </c>
      <c r="C46" s="54">
        <v>3131</v>
      </c>
      <c r="D46" s="54" t="s">
        <v>206</v>
      </c>
      <c r="E46" s="53">
        <v>3134381815</v>
      </c>
      <c r="F46" s="55">
        <v>3134381815</v>
      </c>
    </row>
    <row r="47" spans="1:6" x14ac:dyDescent="0.3">
      <c r="A47" s="52">
        <v>9000191234</v>
      </c>
      <c r="B47" s="53">
        <v>13218810045</v>
      </c>
      <c r="C47" s="54" t="s">
        <v>207</v>
      </c>
      <c r="D47" s="54" t="s">
        <v>208</v>
      </c>
      <c r="E47" s="53">
        <v>13233128204</v>
      </c>
      <c r="F47" s="55">
        <v>9014509393</v>
      </c>
    </row>
    <row r="48" spans="1:6" x14ac:dyDescent="0.3">
      <c r="A48" s="52">
        <v>96871448</v>
      </c>
      <c r="B48" s="53">
        <v>96871448</v>
      </c>
      <c r="C48" s="54">
        <v>4200</v>
      </c>
      <c r="D48" s="54" t="s">
        <v>209</v>
      </c>
      <c r="E48" s="53">
        <v>0</v>
      </c>
      <c r="F48" s="55">
        <v>0</v>
      </c>
    </row>
    <row r="49" spans="1:6" x14ac:dyDescent="0.3">
      <c r="A49" s="52">
        <v>228410</v>
      </c>
      <c r="B49" s="53">
        <v>228410</v>
      </c>
      <c r="C49" s="54">
        <v>4210</v>
      </c>
      <c r="D49" s="54" t="s">
        <v>210</v>
      </c>
      <c r="E49" s="53">
        <v>0</v>
      </c>
      <c r="F49" s="55">
        <v>0</v>
      </c>
    </row>
    <row r="50" spans="1:6" x14ac:dyDescent="0.3">
      <c r="A50" s="52">
        <v>103160</v>
      </c>
      <c r="B50" s="53">
        <v>103160</v>
      </c>
      <c r="C50" s="54">
        <v>4211</v>
      </c>
      <c r="D50" s="54" t="s">
        <v>211</v>
      </c>
      <c r="E50" s="53">
        <v>0</v>
      </c>
      <c r="F50" s="55">
        <v>0</v>
      </c>
    </row>
    <row r="51" spans="1:6" x14ac:dyDescent="0.3">
      <c r="A51" s="52">
        <v>125250</v>
      </c>
      <c r="B51" s="53">
        <v>125250</v>
      </c>
      <c r="C51" s="54">
        <v>4216</v>
      </c>
      <c r="D51" s="54" t="s">
        <v>212</v>
      </c>
      <c r="E51" s="53">
        <v>0</v>
      </c>
      <c r="F51" s="55">
        <v>0</v>
      </c>
    </row>
    <row r="52" spans="1:6" x14ac:dyDescent="0.3">
      <c r="A52" s="52">
        <v>14719580</v>
      </c>
      <c r="B52" s="53">
        <v>14719580</v>
      </c>
      <c r="C52" s="54">
        <v>4220</v>
      </c>
      <c r="D52" s="54" t="s">
        <v>213</v>
      </c>
      <c r="E52" s="53">
        <v>0</v>
      </c>
      <c r="F52" s="55">
        <v>0</v>
      </c>
    </row>
    <row r="53" spans="1:6" x14ac:dyDescent="0.3">
      <c r="A53" s="52">
        <v>6000000</v>
      </c>
      <c r="B53" s="53">
        <v>6000000</v>
      </c>
      <c r="C53" s="54">
        <v>4221</v>
      </c>
      <c r="D53" s="54" t="s">
        <v>214</v>
      </c>
      <c r="E53" s="53">
        <v>0</v>
      </c>
      <c r="F53" s="55">
        <v>0</v>
      </c>
    </row>
    <row r="54" spans="1:6" x14ac:dyDescent="0.3">
      <c r="A54" s="52">
        <v>329000</v>
      </c>
      <c r="B54" s="53">
        <v>329000</v>
      </c>
      <c r="C54" s="54">
        <v>4223</v>
      </c>
      <c r="D54" s="54" t="s">
        <v>215</v>
      </c>
      <c r="E54" s="53">
        <v>0</v>
      </c>
      <c r="F54" s="55">
        <v>0</v>
      </c>
    </row>
    <row r="55" spans="1:6" x14ac:dyDescent="0.3">
      <c r="A55" s="52">
        <v>6484530</v>
      </c>
      <c r="B55" s="53">
        <v>6484530</v>
      </c>
      <c r="C55" s="54">
        <v>4228</v>
      </c>
      <c r="D55" s="54" t="s">
        <v>216</v>
      </c>
      <c r="E55" s="53">
        <v>0</v>
      </c>
      <c r="F55" s="55">
        <v>0</v>
      </c>
    </row>
    <row r="56" spans="1:6" x14ac:dyDescent="0.3">
      <c r="A56" s="52">
        <v>1906050</v>
      </c>
      <c r="B56" s="53">
        <v>1906050</v>
      </c>
      <c r="C56" s="54">
        <v>4229</v>
      </c>
      <c r="D56" s="54" t="s">
        <v>217</v>
      </c>
      <c r="E56" s="53">
        <v>0</v>
      </c>
      <c r="F56" s="55">
        <v>0</v>
      </c>
    </row>
    <row r="57" spans="1:6" x14ac:dyDescent="0.3">
      <c r="A57" s="52">
        <v>20181250</v>
      </c>
      <c r="B57" s="53">
        <v>20181250</v>
      </c>
      <c r="C57" s="54">
        <v>4230</v>
      </c>
      <c r="D57" s="54" t="s">
        <v>218</v>
      </c>
      <c r="E57" s="53">
        <v>0</v>
      </c>
      <c r="F57" s="55">
        <v>0</v>
      </c>
    </row>
    <row r="58" spans="1:6" x14ac:dyDescent="0.3">
      <c r="A58" s="52">
        <v>494500</v>
      </c>
      <c r="B58" s="53">
        <v>494500</v>
      </c>
      <c r="C58" s="54">
        <v>4231</v>
      </c>
      <c r="D58" s="54" t="s">
        <v>219</v>
      </c>
      <c r="E58" s="53">
        <v>0</v>
      </c>
      <c r="F58" s="55">
        <v>0</v>
      </c>
    </row>
    <row r="59" spans="1:6" x14ac:dyDescent="0.3">
      <c r="A59" s="52">
        <v>798000</v>
      </c>
      <c r="B59" s="53">
        <v>798000</v>
      </c>
      <c r="C59" s="54">
        <v>4232</v>
      </c>
      <c r="D59" s="54" t="s">
        <v>220</v>
      </c>
      <c r="E59" s="53">
        <v>0</v>
      </c>
      <c r="F59" s="55">
        <v>0</v>
      </c>
    </row>
    <row r="60" spans="1:6" x14ac:dyDescent="0.3">
      <c r="A60" s="52">
        <v>13569180</v>
      </c>
      <c r="B60" s="53">
        <v>13569180</v>
      </c>
      <c r="C60" s="54">
        <v>4233</v>
      </c>
      <c r="D60" s="54" t="s">
        <v>221</v>
      </c>
      <c r="E60" s="53">
        <v>0</v>
      </c>
      <c r="F60" s="55">
        <v>0</v>
      </c>
    </row>
    <row r="61" spans="1:6" x14ac:dyDescent="0.3">
      <c r="A61" s="52">
        <v>915500</v>
      </c>
      <c r="B61" s="53">
        <v>915500</v>
      </c>
      <c r="C61" s="54">
        <v>4234</v>
      </c>
      <c r="D61" s="54" t="s">
        <v>222</v>
      </c>
      <c r="E61" s="53">
        <v>0</v>
      </c>
      <c r="F61" s="55">
        <v>0</v>
      </c>
    </row>
    <row r="62" spans="1:6" x14ac:dyDescent="0.3">
      <c r="A62" s="52">
        <v>3468070</v>
      </c>
      <c r="B62" s="53">
        <v>3468070</v>
      </c>
      <c r="C62" s="54">
        <v>4236</v>
      </c>
      <c r="D62" s="54" t="s">
        <v>223</v>
      </c>
      <c r="E62" s="53">
        <v>0</v>
      </c>
      <c r="F62" s="55">
        <v>0</v>
      </c>
    </row>
    <row r="63" spans="1:6" x14ac:dyDescent="0.3">
      <c r="A63" s="52">
        <v>936000</v>
      </c>
      <c r="B63" s="53">
        <v>936000</v>
      </c>
      <c r="C63" s="54">
        <v>4239</v>
      </c>
      <c r="D63" s="54" t="s">
        <v>224</v>
      </c>
      <c r="E63" s="53">
        <v>0</v>
      </c>
      <c r="F63" s="55">
        <v>0</v>
      </c>
    </row>
    <row r="64" spans="1:6" x14ac:dyDescent="0.3">
      <c r="A64" s="52">
        <v>61742208</v>
      </c>
      <c r="B64" s="53">
        <v>61742208</v>
      </c>
      <c r="C64" s="54">
        <v>4250</v>
      </c>
      <c r="D64" s="54" t="s">
        <v>225</v>
      </c>
      <c r="E64" s="53">
        <v>0</v>
      </c>
      <c r="F64" s="55">
        <v>0</v>
      </c>
    </row>
    <row r="65" spans="1:6" x14ac:dyDescent="0.3">
      <c r="A65" s="52">
        <v>61742208</v>
      </c>
      <c r="B65" s="53">
        <v>61742208</v>
      </c>
      <c r="C65" s="54">
        <v>4252</v>
      </c>
      <c r="D65" s="54" t="s">
        <v>226</v>
      </c>
      <c r="E65" s="53">
        <v>0</v>
      </c>
      <c r="F65" s="55">
        <v>0</v>
      </c>
    </row>
    <row r="66" spans="1:6" x14ac:dyDescent="0.3">
      <c r="A66" s="52">
        <v>98995620</v>
      </c>
      <c r="B66" s="53">
        <v>98995620</v>
      </c>
      <c r="C66" s="54">
        <v>4500</v>
      </c>
      <c r="D66" s="54" t="s">
        <v>227</v>
      </c>
      <c r="E66" s="53">
        <v>0</v>
      </c>
      <c r="F66" s="55">
        <v>0</v>
      </c>
    </row>
    <row r="67" spans="1:6" x14ac:dyDescent="0.3">
      <c r="A67" s="52">
        <v>98995620</v>
      </c>
      <c r="B67" s="53">
        <v>98995620</v>
      </c>
      <c r="C67" s="54">
        <v>4510</v>
      </c>
      <c r="D67" s="54" t="s">
        <v>228</v>
      </c>
      <c r="E67" s="53">
        <v>0</v>
      </c>
      <c r="F67" s="55">
        <v>0</v>
      </c>
    </row>
    <row r="68" spans="1:6" x14ac:dyDescent="0.3">
      <c r="A68" s="52">
        <v>10000000</v>
      </c>
      <c r="B68" s="53">
        <v>10000000</v>
      </c>
      <c r="C68" s="54">
        <v>4511</v>
      </c>
      <c r="D68" s="54" t="s">
        <v>229</v>
      </c>
      <c r="E68" s="53">
        <v>0</v>
      </c>
      <c r="F68" s="55">
        <v>0</v>
      </c>
    </row>
    <row r="69" spans="1:6" x14ac:dyDescent="0.3">
      <c r="A69" s="52">
        <v>88995620</v>
      </c>
      <c r="B69" s="53">
        <v>88995620</v>
      </c>
      <c r="C69" s="54">
        <v>4512</v>
      </c>
      <c r="D69" s="54" t="s">
        <v>230</v>
      </c>
      <c r="E69" s="53">
        <v>0</v>
      </c>
      <c r="F69" s="55">
        <v>0</v>
      </c>
    </row>
    <row r="70" spans="1:6" x14ac:dyDescent="0.3">
      <c r="A70" s="52">
        <v>86768102</v>
      </c>
      <c r="B70" s="53">
        <v>86768102</v>
      </c>
      <c r="C70" s="54">
        <v>4700</v>
      </c>
      <c r="D70" s="54" t="s">
        <v>231</v>
      </c>
      <c r="E70" s="53">
        <v>0</v>
      </c>
      <c r="F70" s="55">
        <v>0</v>
      </c>
    </row>
    <row r="71" spans="1:6" x14ac:dyDescent="0.3">
      <c r="A71" s="52">
        <v>86768102</v>
      </c>
      <c r="B71" s="53">
        <v>86768102</v>
      </c>
      <c r="C71" s="54">
        <v>4710</v>
      </c>
      <c r="D71" s="54" t="s">
        <v>232</v>
      </c>
      <c r="E71" s="53">
        <v>0</v>
      </c>
      <c r="F71" s="55">
        <v>0</v>
      </c>
    </row>
    <row r="72" spans="1:6" x14ac:dyDescent="0.3">
      <c r="A72" s="52">
        <v>86768102</v>
      </c>
      <c r="B72" s="53">
        <v>86768102</v>
      </c>
      <c r="C72" s="54">
        <v>4711</v>
      </c>
      <c r="D72" s="54" t="s">
        <v>233</v>
      </c>
      <c r="E72" s="53">
        <v>0</v>
      </c>
      <c r="F72" s="55">
        <v>0</v>
      </c>
    </row>
    <row r="73" spans="1:6" x14ac:dyDescent="0.3">
      <c r="A73" s="52">
        <v>0</v>
      </c>
      <c r="B73" s="53">
        <v>0</v>
      </c>
      <c r="C73" s="54">
        <v>5200</v>
      </c>
      <c r="D73" s="54" t="s">
        <v>234</v>
      </c>
      <c r="E73" s="53">
        <v>1076094269</v>
      </c>
      <c r="F73" s="55">
        <v>1076094269</v>
      </c>
    </row>
    <row r="74" spans="1:6" x14ac:dyDescent="0.3">
      <c r="A74" s="52">
        <v>0</v>
      </c>
      <c r="B74" s="53">
        <v>0</v>
      </c>
      <c r="C74" s="54">
        <v>5220</v>
      </c>
      <c r="D74" s="54" t="s">
        <v>235</v>
      </c>
      <c r="E74" s="53">
        <v>1076094269</v>
      </c>
      <c r="F74" s="55">
        <v>1076094269</v>
      </c>
    </row>
    <row r="75" spans="1:6" x14ac:dyDescent="0.3">
      <c r="A75" s="52">
        <v>0</v>
      </c>
      <c r="B75" s="53">
        <v>0</v>
      </c>
      <c r="C75" s="54">
        <v>5221</v>
      </c>
      <c r="D75" s="54" t="s">
        <v>236</v>
      </c>
      <c r="E75" s="53">
        <v>30400000</v>
      </c>
      <c r="F75" s="55">
        <v>30400000</v>
      </c>
    </row>
    <row r="76" spans="1:6" x14ac:dyDescent="0.3">
      <c r="A76" s="52">
        <v>0</v>
      </c>
      <c r="B76" s="53">
        <v>0</v>
      </c>
      <c r="C76" s="54">
        <v>5222</v>
      </c>
      <c r="D76" s="54" t="s">
        <v>237</v>
      </c>
      <c r="E76" s="53">
        <v>1035694269</v>
      </c>
      <c r="F76" s="55">
        <v>1035694269</v>
      </c>
    </row>
    <row r="77" spans="1:6" x14ac:dyDescent="0.3">
      <c r="A77" s="52">
        <v>0</v>
      </c>
      <c r="B77" s="53">
        <v>0</v>
      </c>
      <c r="C77" s="54">
        <v>5223</v>
      </c>
      <c r="D77" s="54" t="s">
        <v>238</v>
      </c>
      <c r="E77" s="53">
        <v>10000000</v>
      </c>
      <c r="F77" s="55">
        <v>10000000</v>
      </c>
    </row>
    <row r="78" spans="1:6" x14ac:dyDescent="0.3">
      <c r="A78" s="52">
        <v>0</v>
      </c>
      <c r="B78" s="53">
        <v>18337</v>
      </c>
      <c r="C78" s="54">
        <v>5400</v>
      </c>
      <c r="D78" s="54" t="s">
        <v>239</v>
      </c>
      <c r="E78" s="53">
        <v>86922693</v>
      </c>
      <c r="F78" s="55">
        <v>86904356</v>
      </c>
    </row>
    <row r="79" spans="1:6" x14ac:dyDescent="0.3">
      <c r="A79" s="52">
        <v>0</v>
      </c>
      <c r="B79" s="53">
        <v>0</v>
      </c>
      <c r="C79" s="54">
        <v>5410</v>
      </c>
      <c r="D79" s="54" t="s">
        <v>240</v>
      </c>
      <c r="E79" s="53">
        <v>71668102</v>
      </c>
      <c r="F79" s="55">
        <v>71668102</v>
      </c>
    </row>
    <row r="80" spans="1:6" x14ac:dyDescent="0.3">
      <c r="A80" s="52">
        <v>0</v>
      </c>
      <c r="B80" s="53">
        <v>0</v>
      </c>
      <c r="C80" s="54">
        <v>5411</v>
      </c>
      <c r="D80" s="54" t="s">
        <v>241</v>
      </c>
      <c r="E80" s="53">
        <v>71668102</v>
      </c>
      <c r="F80" s="55">
        <v>71668102</v>
      </c>
    </row>
    <row r="81" spans="1:6" x14ac:dyDescent="0.3">
      <c r="A81" s="52">
        <v>0</v>
      </c>
      <c r="B81" s="53">
        <v>18337</v>
      </c>
      <c r="C81" s="54">
        <v>5420</v>
      </c>
      <c r="D81" s="54" t="s">
        <v>242</v>
      </c>
      <c r="E81" s="53">
        <v>154591</v>
      </c>
      <c r="F81" s="55">
        <v>136254</v>
      </c>
    </row>
    <row r="82" spans="1:6" x14ac:dyDescent="0.3">
      <c r="A82" s="52">
        <v>0</v>
      </c>
      <c r="B82" s="53">
        <v>18337</v>
      </c>
      <c r="C82" s="54">
        <v>5421</v>
      </c>
      <c r="D82" s="54" t="s">
        <v>243</v>
      </c>
      <c r="E82" s="53">
        <v>52291</v>
      </c>
      <c r="F82" s="55">
        <v>33954</v>
      </c>
    </row>
    <row r="83" spans="1:6" x14ac:dyDescent="0.3">
      <c r="A83" s="52">
        <v>0</v>
      </c>
      <c r="B83" s="53">
        <v>0</v>
      </c>
      <c r="C83" s="54">
        <v>5426</v>
      </c>
      <c r="D83" s="54" t="s">
        <v>244</v>
      </c>
      <c r="E83" s="53">
        <v>102300</v>
      </c>
      <c r="F83" s="55">
        <v>102300</v>
      </c>
    </row>
    <row r="84" spans="1:6" x14ac:dyDescent="0.3">
      <c r="A84" s="52">
        <v>0</v>
      </c>
      <c r="B84" s="53">
        <v>0</v>
      </c>
      <c r="C84" s="54">
        <v>5430</v>
      </c>
      <c r="D84" s="54" t="s">
        <v>245</v>
      </c>
      <c r="E84" s="53">
        <v>15100000</v>
      </c>
      <c r="F84" s="55">
        <v>15100000</v>
      </c>
    </row>
    <row r="85" spans="1:6" x14ac:dyDescent="0.3">
      <c r="A85" s="52">
        <v>0</v>
      </c>
      <c r="B85" s="53">
        <v>0</v>
      </c>
      <c r="C85" s="54">
        <v>5431</v>
      </c>
      <c r="D85" s="54" t="s">
        <v>246</v>
      </c>
      <c r="E85" s="53">
        <v>15100000</v>
      </c>
      <c r="F85" s="55">
        <v>15100000</v>
      </c>
    </row>
    <row r="86" spans="1:6" x14ac:dyDescent="0.3">
      <c r="A86" s="52">
        <v>0</v>
      </c>
      <c r="B86" s="53">
        <v>0</v>
      </c>
      <c r="C86" s="54">
        <v>5500</v>
      </c>
      <c r="D86" s="54" t="s">
        <v>247</v>
      </c>
      <c r="E86" s="53">
        <v>116140742</v>
      </c>
      <c r="F86" s="55">
        <v>116140742</v>
      </c>
    </row>
    <row r="87" spans="1:6" x14ac:dyDescent="0.3">
      <c r="A87" s="52">
        <v>0</v>
      </c>
      <c r="B87" s="53">
        <v>0</v>
      </c>
      <c r="C87" s="54">
        <v>5510</v>
      </c>
      <c r="D87" s="54" t="s">
        <v>248</v>
      </c>
      <c r="E87" s="53">
        <v>116140742</v>
      </c>
      <c r="F87" s="55">
        <v>116140742</v>
      </c>
    </row>
    <row r="88" spans="1:6" x14ac:dyDescent="0.3">
      <c r="A88" s="52">
        <v>0</v>
      </c>
      <c r="B88" s="53">
        <v>0</v>
      </c>
      <c r="C88" s="54">
        <v>5511</v>
      </c>
      <c r="D88" s="54" t="s">
        <v>249</v>
      </c>
      <c r="E88" s="53">
        <v>116140742</v>
      </c>
      <c r="F88" s="55">
        <v>116140742</v>
      </c>
    </row>
    <row r="89" spans="1:6" x14ac:dyDescent="0.3">
      <c r="A89" s="52">
        <v>1010822356</v>
      </c>
      <c r="B89" s="53">
        <v>1010822356</v>
      </c>
      <c r="C89" s="54">
        <v>6100</v>
      </c>
      <c r="D89" s="54" t="s">
        <v>250</v>
      </c>
      <c r="E89" s="53">
        <v>0</v>
      </c>
      <c r="F89" s="55">
        <v>0</v>
      </c>
    </row>
    <row r="90" spans="1:6" x14ac:dyDescent="0.3">
      <c r="A90" s="52">
        <v>1010822356</v>
      </c>
      <c r="B90" s="53">
        <v>1010822356</v>
      </c>
      <c r="C90" s="54">
        <v>6120</v>
      </c>
      <c r="D90" s="54" t="s">
        <v>251</v>
      </c>
      <c r="E90" s="53">
        <v>0</v>
      </c>
      <c r="F90" s="55">
        <v>0</v>
      </c>
    </row>
    <row r="91" spans="1:6" x14ac:dyDescent="0.3">
      <c r="A91" s="52">
        <v>1010822356</v>
      </c>
      <c r="B91" s="53">
        <v>1010822356</v>
      </c>
      <c r="C91" s="54">
        <v>6121</v>
      </c>
      <c r="D91" s="54" t="s">
        <v>252</v>
      </c>
      <c r="E91" s="53">
        <v>0</v>
      </c>
      <c r="F91" s="55">
        <v>0</v>
      </c>
    </row>
    <row r="92" spans="1:6" x14ac:dyDescent="0.3">
      <c r="A92" s="52">
        <v>1293457526</v>
      </c>
      <c r="B92" s="53">
        <v>1293475863</v>
      </c>
      <c r="C92" s="54" t="s">
        <v>207</v>
      </c>
      <c r="D92" s="54" t="s">
        <v>208</v>
      </c>
      <c r="E92" s="53">
        <v>1279157704</v>
      </c>
      <c r="F92" s="55">
        <v>1279139367</v>
      </c>
    </row>
    <row r="93" spans="1:6" ht="17.25" thickBot="1" x14ac:dyDescent="0.35">
      <c r="A93" s="56">
        <v>10293648760</v>
      </c>
      <c r="B93" s="57">
        <v>14512285908</v>
      </c>
      <c r="C93" s="58" t="s">
        <v>207</v>
      </c>
      <c r="D93" s="58" t="s">
        <v>253</v>
      </c>
      <c r="E93" s="57">
        <v>14512285908</v>
      </c>
      <c r="F93" s="59">
        <v>10293648760</v>
      </c>
    </row>
  </sheetData>
  <sheetProtection password="CC3D" sheet="1" objects="1" scenarios="1"/>
  <mergeCells count="2">
    <mergeCell ref="A1:F1"/>
    <mergeCell ref="D2:F2"/>
  </mergeCells>
  <phoneticPr fontId="19" type="noConversion"/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3" workbookViewId="0">
      <selection activeCell="B9" sqref="B9"/>
    </sheetView>
  </sheetViews>
  <sheetFormatPr defaultRowHeight="16.5" x14ac:dyDescent="0.3"/>
  <cols>
    <col min="1" max="1" width="18.75" customWidth="1"/>
    <col min="2" max="2" width="18.875" customWidth="1"/>
    <col min="3" max="3" width="19.75" customWidth="1"/>
    <col min="4" max="5" width="12.875" bestFit="1" customWidth="1"/>
    <col min="6" max="6" width="10.625" style="4" customWidth="1"/>
    <col min="7" max="8" width="12.875" bestFit="1" customWidth="1"/>
    <col min="9" max="9" width="11.25" style="4" customWidth="1"/>
  </cols>
  <sheetData>
    <row r="1" spans="1:9" ht="16.5" customHeight="1" x14ac:dyDescent="0.3">
      <c r="A1" s="108" t="s">
        <v>254</v>
      </c>
      <c r="B1" s="109"/>
      <c r="C1" s="109"/>
      <c r="D1" s="109"/>
      <c r="E1" s="109"/>
      <c r="F1" s="109"/>
      <c r="G1" s="109"/>
      <c r="H1" s="109"/>
      <c r="I1" s="109"/>
    </row>
    <row r="2" spans="1:9" ht="2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</row>
    <row r="3" spans="1:9" ht="24" customHeight="1" thickBot="1" x14ac:dyDescent="0.35">
      <c r="A3" s="61" t="s">
        <v>77</v>
      </c>
      <c r="B3" s="61"/>
      <c r="C3" s="61"/>
      <c r="D3" s="61"/>
      <c r="E3" s="61"/>
      <c r="F3" s="61"/>
      <c r="G3" s="61"/>
      <c r="H3" s="61"/>
      <c r="I3" s="62" t="s">
        <v>78</v>
      </c>
    </row>
    <row r="4" spans="1:9" ht="19.5" customHeight="1" x14ac:dyDescent="0.3">
      <c r="A4" s="18" t="s">
        <v>0</v>
      </c>
      <c r="B4" s="19" t="s">
        <v>1</v>
      </c>
      <c r="C4" s="19" t="s">
        <v>2</v>
      </c>
      <c r="D4" s="19" t="s">
        <v>255</v>
      </c>
      <c r="E4" s="19" t="s">
        <v>256</v>
      </c>
      <c r="F4" s="19" t="s">
        <v>257</v>
      </c>
      <c r="G4" s="19" t="s">
        <v>5</v>
      </c>
      <c r="H4" s="19" t="s">
        <v>258</v>
      </c>
      <c r="I4" s="63" t="s">
        <v>6</v>
      </c>
    </row>
    <row r="5" spans="1:9" ht="19.5" customHeight="1" x14ac:dyDescent="0.3">
      <c r="A5" s="1" t="s">
        <v>259</v>
      </c>
      <c r="B5" s="2" t="s">
        <v>8</v>
      </c>
      <c r="C5" s="2" t="s">
        <v>8</v>
      </c>
      <c r="D5" s="3">
        <v>3879394361</v>
      </c>
      <c r="E5" s="3">
        <v>0</v>
      </c>
      <c r="F5" s="64">
        <v>0</v>
      </c>
      <c r="G5" s="3">
        <v>3879394361</v>
      </c>
      <c r="H5" s="3">
        <v>3886000000</v>
      </c>
      <c r="I5" s="65">
        <v>-6605639</v>
      </c>
    </row>
    <row r="6" spans="1:9" ht="19.5" customHeight="1" x14ac:dyDescent="0.3">
      <c r="A6" s="1" t="s">
        <v>8</v>
      </c>
      <c r="B6" s="2" t="s">
        <v>260</v>
      </c>
      <c r="C6" s="2" t="s">
        <v>8</v>
      </c>
      <c r="D6" s="3">
        <v>3823507000</v>
      </c>
      <c r="E6" s="3">
        <v>0</v>
      </c>
      <c r="F6" s="64">
        <v>0</v>
      </c>
      <c r="G6" s="3">
        <v>3823507000</v>
      </c>
      <c r="H6" s="3">
        <v>3812000000</v>
      </c>
      <c r="I6" s="65">
        <v>11507000</v>
      </c>
    </row>
    <row r="7" spans="1:9" ht="19.5" customHeight="1" x14ac:dyDescent="0.3">
      <c r="A7" s="1" t="s">
        <v>8</v>
      </c>
      <c r="B7" s="2" t="s">
        <v>8</v>
      </c>
      <c r="C7" s="2" t="s">
        <v>261</v>
      </c>
      <c r="D7" s="3">
        <v>123750000</v>
      </c>
      <c r="E7" s="3">
        <v>0</v>
      </c>
      <c r="F7" s="64">
        <v>0</v>
      </c>
      <c r="G7" s="3">
        <v>123750000</v>
      </c>
      <c r="H7" s="3">
        <v>123000000</v>
      </c>
      <c r="I7" s="65">
        <v>750000</v>
      </c>
    </row>
    <row r="8" spans="1:9" ht="19.5" customHeight="1" x14ac:dyDescent="0.3">
      <c r="A8" s="1" t="s">
        <v>8</v>
      </c>
      <c r="B8" s="2" t="s">
        <v>8</v>
      </c>
      <c r="C8" s="2" t="s">
        <v>262</v>
      </c>
      <c r="D8" s="3">
        <v>3699757000</v>
      </c>
      <c r="E8" s="3">
        <v>0</v>
      </c>
      <c r="F8" s="64">
        <v>0</v>
      </c>
      <c r="G8" s="3">
        <v>3699757000</v>
      </c>
      <c r="H8" s="3">
        <v>3689000000</v>
      </c>
      <c r="I8" s="65">
        <v>10757000</v>
      </c>
    </row>
    <row r="9" spans="1:9" ht="19.5" customHeight="1" x14ac:dyDescent="0.3">
      <c r="A9" s="1" t="s">
        <v>8</v>
      </c>
      <c r="B9" s="2" t="s">
        <v>263</v>
      </c>
      <c r="C9" s="2" t="s">
        <v>8</v>
      </c>
      <c r="D9" s="3">
        <v>55887361</v>
      </c>
      <c r="E9" s="3">
        <v>0</v>
      </c>
      <c r="F9" s="64">
        <v>0</v>
      </c>
      <c r="G9" s="3">
        <v>55887361</v>
      </c>
      <c r="H9" s="3">
        <v>74000000</v>
      </c>
      <c r="I9" s="65">
        <v>-18112639</v>
      </c>
    </row>
    <row r="10" spans="1:9" ht="19.5" customHeight="1" x14ac:dyDescent="0.3">
      <c r="A10" s="1" t="s">
        <v>8</v>
      </c>
      <c r="B10" s="2" t="s">
        <v>8</v>
      </c>
      <c r="C10" s="2" t="s">
        <v>264</v>
      </c>
      <c r="D10" s="3">
        <v>55887361</v>
      </c>
      <c r="E10" s="3">
        <v>0</v>
      </c>
      <c r="F10" s="64">
        <v>0</v>
      </c>
      <c r="G10" s="3">
        <v>55887361</v>
      </c>
      <c r="H10" s="3">
        <v>74000000</v>
      </c>
      <c r="I10" s="65">
        <v>-18112639</v>
      </c>
    </row>
    <row r="11" spans="1:9" ht="19.5" customHeight="1" x14ac:dyDescent="0.3">
      <c r="A11" s="1" t="s">
        <v>7</v>
      </c>
      <c r="B11" s="2" t="s">
        <v>8</v>
      </c>
      <c r="C11" s="2" t="s">
        <v>8</v>
      </c>
      <c r="D11" s="3">
        <v>2286671520</v>
      </c>
      <c r="E11" s="3">
        <v>353333404</v>
      </c>
      <c r="F11" s="64">
        <v>1530000000</v>
      </c>
      <c r="G11" s="3">
        <v>1110004924</v>
      </c>
      <c r="H11" s="3">
        <v>1110000000</v>
      </c>
      <c r="I11" s="65">
        <v>4924</v>
      </c>
    </row>
    <row r="12" spans="1:9" ht="19.5" customHeight="1" x14ac:dyDescent="0.3">
      <c r="A12" s="1" t="s">
        <v>8</v>
      </c>
      <c r="B12" s="2" t="s">
        <v>265</v>
      </c>
      <c r="C12" s="2" t="s">
        <v>8</v>
      </c>
      <c r="D12" s="3">
        <v>1621995620</v>
      </c>
      <c r="E12" s="3">
        <v>7000000</v>
      </c>
      <c r="F12" s="64">
        <v>1530000000</v>
      </c>
      <c r="G12" s="3">
        <v>98995620</v>
      </c>
      <c r="H12" s="3">
        <v>100000000</v>
      </c>
      <c r="I12" s="65">
        <v>-1004380</v>
      </c>
    </row>
    <row r="13" spans="1:9" ht="19.5" customHeight="1" x14ac:dyDescent="0.3">
      <c r="A13" s="1" t="s">
        <v>8</v>
      </c>
      <c r="B13" s="2" t="s">
        <v>8</v>
      </c>
      <c r="C13" s="2" t="s">
        <v>266</v>
      </c>
      <c r="D13" s="3">
        <v>3000000</v>
      </c>
      <c r="E13" s="3">
        <v>7000000</v>
      </c>
      <c r="F13" s="64">
        <v>0</v>
      </c>
      <c r="G13" s="3">
        <v>10000000</v>
      </c>
      <c r="H13" s="3">
        <v>10000000</v>
      </c>
      <c r="I13" s="65">
        <v>0</v>
      </c>
    </row>
    <row r="14" spans="1:9" ht="19.5" customHeight="1" x14ac:dyDescent="0.3">
      <c r="A14" s="1" t="s">
        <v>8</v>
      </c>
      <c r="B14" s="2" t="s">
        <v>8</v>
      </c>
      <c r="C14" s="2" t="s">
        <v>267</v>
      </c>
      <c r="D14" s="3">
        <v>88995620</v>
      </c>
      <c r="E14" s="3">
        <v>0</v>
      </c>
      <c r="F14" s="64">
        <v>0</v>
      </c>
      <c r="G14" s="3">
        <v>88995620</v>
      </c>
      <c r="H14" s="3">
        <v>90000000</v>
      </c>
      <c r="I14" s="65">
        <v>-1004380</v>
      </c>
    </row>
    <row r="15" spans="1:9" ht="19.5" customHeight="1" x14ac:dyDescent="0.3">
      <c r="A15" s="1" t="s">
        <v>8</v>
      </c>
      <c r="B15" s="2" t="s">
        <v>8</v>
      </c>
      <c r="C15" s="2" t="s">
        <v>268</v>
      </c>
      <c r="D15" s="3">
        <v>1530000000</v>
      </c>
      <c r="E15" s="3">
        <v>0</v>
      </c>
      <c r="F15" s="64">
        <v>1530000000</v>
      </c>
      <c r="G15" s="3">
        <v>0</v>
      </c>
      <c r="H15" s="3">
        <v>0</v>
      </c>
      <c r="I15" s="65">
        <v>0</v>
      </c>
    </row>
    <row r="16" spans="1:9" ht="19.5" customHeight="1" x14ac:dyDescent="0.3">
      <c r="A16" s="1" t="s">
        <v>8</v>
      </c>
      <c r="B16" s="2" t="s">
        <v>10</v>
      </c>
      <c r="C16" s="2" t="s">
        <v>8</v>
      </c>
      <c r="D16" s="3">
        <v>0</v>
      </c>
      <c r="E16" s="3">
        <v>346333404</v>
      </c>
      <c r="F16" s="64">
        <v>0</v>
      </c>
      <c r="G16" s="3">
        <v>346333404</v>
      </c>
      <c r="H16" s="3">
        <v>355000000</v>
      </c>
      <c r="I16" s="65">
        <v>-8666596</v>
      </c>
    </row>
    <row r="17" spans="1:9" ht="19.5" customHeight="1" x14ac:dyDescent="0.3">
      <c r="A17" s="1" t="s">
        <v>8</v>
      </c>
      <c r="B17" s="2" t="s">
        <v>8</v>
      </c>
      <c r="C17" s="2" t="s">
        <v>11</v>
      </c>
      <c r="D17" s="3">
        <v>0</v>
      </c>
      <c r="E17" s="3">
        <v>721000</v>
      </c>
      <c r="F17" s="64">
        <v>0</v>
      </c>
      <c r="G17" s="3">
        <v>721000</v>
      </c>
      <c r="H17" s="3">
        <v>5000000</v>
      </c>
      <c r="I17" s="65">
        <v>-4279000</v>
      </c>
    </row>
    <row r="18" spans="1:9" ht="19.5" customHeight="1" x14ac:dyDescent="0.3">
      <c r="A18" s="1" t="s">
        <v>8</v>
      </c>
      <c r="B18" s="2" t="s">
        <v>8</v>
      </c>
      <c r="C18" s="2" t="s">
        <v>12</v>
      </c>
      <c r="D18" s="3">
        <v>0</v>
      </c>
      <c r="E18" s="3">
        <v>345612404</v>
      </c>
      <c r="F18" s="64">
        <v>0</v>
      </c>
      <c r="G18" s="3">
        <v>345612404</v>
      </c>
      <c r="H18" s="3">
        <v>350000000</v>
      </c>
      <c r="I18" s="65">
        <v>-4387596</v>
      </c>
    </row>
    <row r="19" spans="1:9" ht="19.5" customHeight="1" x14ac:dyDescent="0.3">
      <c r="A19" s="1" t="s">
        <v>8</v>
      </c>
      <c r="B19" s="2" t="s">
        <v>269</v>
      </c>
      <c r="C19" s="2" t="s">
        <v>8</v>
      </c>
      <c r="D19" s="3">
        <v>664675900</v>
      </c>
      <c r="E19" s="3">
        <v>0</v>
      </c>
      <c r="F19" s="64">
        <v>0</v>
      </c>
      <c r="G19" s="3">
        <v>664675900</v>
      </c>
      <c r="H19" s="3">
        <v>655000000</v>
      </c>
      <c r="I19" s="65">
        <v>9675900</v>
      </c>
    </row>
    <row r="20" spans="1:9" ht="19.5" customHeight="1" x14ac:dyDescent="0.3">
      <c r="A20" s="1" t="s">
        <v>8</v>
      </c>
      <c r="B20" s="2" t="s">
        <v>8</v>
      </c>
      <c r="C20" s="2" t="s">
        <v>270</v>
      </c>
      <c r="D20" s="3">
        <v>596117900</v>
      </c>
      <c r="E20" s="3">
        <v>0</v>
      </c>
      <c r="F20" s="64">
        <v>0</v>
      </c>
      <c r="G20" s="3">
        <v>596117900</v>
      </c>
      <c r="H20" s="3">
        <v>600000000</v>
      </c>
      <c r="I20" s="65">
        <v>-3882100</v>
      </c>
    </row>
    <row r="21" spans="1:9" ht="19.5" customHeight="1" x14ac:dyDescent="0.3">
      <c r="A21" s="1" t="s">
        <v>8</v>
      </c>
      <c r="B21" s="2" t="s">
        <v>8</v>
      </c>
      <c r="C21" s="2" t="s">
        <v>271</v>
      </c>
      <c r="D21" s="3">
        <v>53558000</v>
      </c>
      <c r="E21" s="3">
        <v>0</v>
      </c>
      <c r="F21" s="64">
        <v>0</v>
      </c>
      <c r="G21" s="3">
        <v>53558000</v>
      </c>
      <c r="H21" s="3">
        <v>55000000</v>
      </c>
      <c r="I21" s="65">
        <v>-1442000</v>
      </c>
    </row>
    <row r="22" spans="1:9" ht="19.5" customHeight="1" x14ac:dyDescent="0.3">
      <c r="A22" s="1" t="s">
        <v>8</v>
      </c>
      <c r="B22" s="2" t="s">
        <v>8</v>
      </c>
      <c r="C22" s="2" t="s">
        <v>272</v>
      </c>
      <c r="D22" s="3">
        <v>15000000</v>
      </c>
      <c r="E22" s="3">
        <v>0</v>
      </c>
      <c r="F22" s="64">
        <v>0</v>
      </c>
      <c r="G22" s="3">
        <v>15000000</v>
      </c>
      <c r="H22" s="3">
        <v>0</v>
      </c>
      <c r="I22" s="65">
        <v>15000000</v>
      </c>
    </row>
    <row r="23" spans="1:9" ht="19.5" customHeight="1" x14ac:dyDescent="0.3">
      <c r="A23" s="1" t="s">
        <v>273</v>
      </c>
      <c r="B23" s="2" t="s">
        <v>8</v>
      </c>
      <c r="C23" s="2" t="s">
        <v>8</v>
      </c>
      <c r="D23" s="3">
        <v>105140610</v>
      </c>
      <c r="E23" s="3">
        <v>0</v>
      </c>
      <c r="F23" s="64">
        <v>0</v>
      </c>
      <c r="G23" s="3">
        <v>105140610</v>
      </c>
      <c r="H23" s="3">
        <v>100000000</v>
      </c>
      <c r="I23" s="65">
        <v>5140610</v>
      </c>
    </row>
    <row r="24" spans="1:9" ht="19.5" customHeight="1" x14ac:dyDescent="0.3">
      <c r="A24" s="1" t="s">
        <v>8</v>
      </c>
      <c r="B24" s="2" t="s">
        <v>274</v>
      </c>
      <c r="C24" s="2" t="s">
        <v>8</v>
      </c>
      <c r="D24" s="3">
        <v>16130000</v>
      </c>
      <c r="E24" s="3">
        <v>0</v>
      </c>
      <c r="F24" s="64">
        <v>0</v>
      </c>
      <c r="G24" s="3">
        <v>16130000</v>
      </c>
      <c r="H24" s="3">
        <v>17000000</v>
      </c>
      <c r="I24" s="65">
        <v>-870000</v>
      </c>
    </row>
    <row r="25" spans="1:9" ht="19.5" customHeight="1" x14ac:dyDescent="0.3">
      <c r="A25" s="1" t="s">
        <v>8</v>
      </c>
      <c r="B25" s="2" t="s">
        <v>8</v>
      </c>
      <c r="C25" s="2" t="s">
        <v>275</v>
      </c>
      <c r="D25" s="3">
        <v>16130000</v>
      </c>
      <c r="E25" s="3">
        <v>0</v>
      </c>
      <c r="F25" s="64">
        <v>0</v>
      </c>
      <c r="G25" s="3">
        <v>16130000</v>
      </c>
      <c r="H25" s="3">
        <v>17000000</v>
      </c>
      <c r="I25" s="65">
        <v>-870000</v>
      </c>
    </row>
    <row r="26" spans="1:9" ht="19.5" customHeight="1" x14ac:dyDescent="0.3">
      <c r="A26" s="1" t="s">
        <v>8</v>
      </c>
      <c r="B26" s="2" t="s">
        <v>276</v>
      </c>
      <c r="C26" s="2" t="s">
        <v>8</v>
      </c>
      <c r="D26" s="3">
        <v>84860610</v>
      </c>
      <c r="E26" s="3">
        <v>0</v>
      </c>
      <c r="F26" s="64">
        <v>0</v>
      </c>
      <c r="G26" s="3">
        <v>84860610</v>
      </c>
      <c r="H26" s="3">
        <v>77000000</v>
      </c>
      <c r="I26" s="65">
        <v>7860610</v>
      </c>
    </row>
    <row r="27" spans="1:9" ht="19.5" customHeight="1" x14ac:dyDescent="0.3">
      <c r="A27" s="1" t="s">
        <v>8</v>
      </c>
      <c r="B27" s="2" t="s">
        <v>8</v>
      </c>
      <c r="C27" s="2" t="s">
        <v>277</v>
      </c>
      <c r="D27" s="3">
        <v>1762000</v>
      </c>
      <c r="E27" s="3">
        <v>0</v>
      </c>
      <c r="F27" s="64">
        <v>0</v>
      </c>
      <c r="G27" s="3">
        <v>1762000</v>
      </c>
      <c r="H27" s="3">
        <v>2000000</v>
      </c>
      <c r="I27" s="65">
        <v>-238000</v>
      </c>
    </row>
    <row r="28" spans="1:9" ht="19.5" customHeight="1" x14ac:dyDescent="0.3">
      <c r="A28" s="1" t="s">
        <v>8</v>
      </c>
      <c r="B28" s="2" t="s">
        <v>8</v>
      </c>
      <c r="C28" s="2" t="s">
        <v>278</v>
      </c>
      <c r="D28" s="3">
        <v>83098610</v>
      </c>
      <c r="E28" s="3">
        <v>0</v>
      </c>
      <c r="F28" s="64">
        <v>0</v>
      </c>
      <c r="G28" s="3">
        <v>83098610</v>
      </c>
      <c r="H28" s="3">
        <v>75000000</v>
      </c>
      <c r="I28" s="65">
        <v>8098610</v>
      </c>
    </row>
    <row r="29" spans="1:9" ht="19.5" customHeight="1" x14ac:dyDescent="0.3">
      <c r="A29" s="1" t="s">
        <v>8</v>
      </c>
      <c r="B29" s="2" t="s">
        <v>279</v>
      </c>
      <c r="C29" s="2" t="s">
        <v>8</v>
      </c>
      <c r="D29" s="3">
        <v>4150000</v>
      </c>
      <c r="E29" s="3">
        <v>0</v>
      </c>
      <c r="F29" s="64">
        <v>0</v>
      </c>
      <c r="G29" s="3">
        <v>4150000</v>
      </c>
      <c r="H29" s="3">
        <v>6000000</v>
      </c>
      <c r="I29" s="65">
        <v>-1850000</v>
      </c>
    </row>
    <row r="30" spans="1:9" ht="19.5" customHeight="1" x14ac:dyDescent="0.3">
      <c r="A30" s="1" t="s">
        <v>8</v>
      </c>
      <c r="B30" s="2" t="s">
        <v>8</v>
      </c>
      <c r="C30" s="2" t="s">
        <v>280</v>
      </c>
      <c r="D30" s="3">
        <v>1650000</v>
      </c>
      <c r="E30" s="3">
        <v>0</v>
      </c>
      <c r="F30" s="64">
        <v>0</v>
      </c>
      <c r="G30" s="3">
        <v>1650000</v>
      </c>
      <c r="H30" s="3">
        <v>3000000</v>
      </c>
      <c r="I30" s="65">
        <v>-1350000</v>
      </c>
    </row>
    <row r="31" spans="1:9" ht="19.5" customHeight="1" x14ac:dyDescent="0.3">
      <c r="A31" s="1" t="s">
        <v>8</v>
      </c>
      <c r="B31" s="2" t="s">
        <v>8</v>
      </c>
      <c r="C31" s="2" t="s">
        <v>281</v>
      </c>
      <c r="D31" s="3">
        <v>2500000</v>
      </c>
      <c r="E31" s="3">
        <v>0</v>
      </c>
      <c r="F31" s="64">
        <v>0</v>
      </c>
      <c r="G31" s="3">
        <v>2500000</v>
      </c>
      <c r="H31" s="3">
        <v>3000000</v>
      </c>
      <c r="I31" s="65">
        <v>-500000</v>
      </c>
    </row>
    <row r="32" spans="1:9" ht="19.5" customHeight="1" x14ac:dyDescent="0.3">
      <c r="A32" s="1" t="s">
        <v>14</v>
      </c>
      <c r="B32" s="2" t="s">
        <v>8</v>
      </c>
      <c r="C32" s="2" t="s">
        <v>8</v>
      </c>
      <c r="D32" s="3">
        <v>41265471</v>
      </c>
      <c r="E32" s="3">
        <v>97126834</v>
      </c>
      <c r="F32" s="64">
        <v>0</v>
      </c>
      <c r="G32" s="3">
        <v>138392305</v>
      </c>
      <c r="H32" s="3">
        <v>118000000</v>
      </c>
      <c r="I32" s="65">
        <v>20392305</v>
      </c>
    </row>
    <row r="33" spans="1:9" ht="19.5" customHeight="1" x14ac:dyDescent="0.3">
      <c r="A33" s="1" t="s">
        <v>8</v>
      </c>
      <c r="B33" s="2" t="s">
        <v>15</v>
      </c>
      <c r="C33" s="2" t="s">
        <v>8</v>
      </c>
      <c r="D33" s="3">
        <v>26637056</v>
      </c>
      <c r="E33" s="3">
        <v>97126834</v>
      </c>
      <c r="F33" s="64">
        <v>0</v>
      </c>
      <c r="G33" s="3">
        <v>123763890</v>
      </c>
      <c r="H33" s="3">
        <v>112000000</v>
      </c>
      <c r="I33" s="65">
        <v>11763890</v>
      </c>
    </row>
    <row r="34" spans="1:9" ht="19.5" customHeight="1" x14ac:dyDescent="0.3">
      <c r="A34" s="1" t="s">
        <v>8</v>
      </c>
      <c r="B34" s="2" t="s">
        <v>8</v>
      </c>
      <c r="C34" s="2" t="s">
        <v>16</v>
      </c>
      <c r="D34" s="3">
        <v>26637056</v>
      </c>
      <c r="E34" s="3">
        <v>97126834</v>
      </c>
      <c r="F34" s="64">
        <v>0</v>
      </c>
      <c r="G34" s="3">
        <v>123763890</v>
      </c>
      <c r="H34" s="3">
        <v>112000000</v>
      </c>
      <c r="I34" s="65">
        <v>11763890</v>
      </c>
    </row>
    <row r="35" spans="1:9" ht="19.5" customHeight="1" x14ac:dyDescent="0.3">
      <c r="A35" s="1" t="s">
        <v>8</v>
      </c>
      <c r="B35" s="2" t="s">
        <v>17</v>
      </c>
      <c r="C35" s="2" t="s">
        <v>8</v>
      </c>
      <c r="D35" s="3">
        <v>14628415</v>
      </c>
      <c r="E35" s="3">
        <v>0</v>
      </c>
      <c r="F35" s="64">
        <v>0</v>
      </c>
      <c r="G35" s="3">
        <v>14628415</v>
      </c>
      <c r="H35" s="3">
        <v>6000000</v>
      </c>
      <c r="I35" s="65">
        <v>8628415</v>
      </c>
    </row>
    <row r="36" spans="1:9" ht="19.5" customHeight="1" x14ac:dyDescent="0.3">
      <c r="A36" s="1" t="s">
        <v>8</v>
      </c>
      <c r="B36" s="2" t="s">
        <v>8</v>
      </c>
      <c r="C36" s="2" t="s">
        <v>18</v>
      </c>
      <c r="D36" s="3">
        <v>14628415</v>
      </c>
      <c r="E36" s="3">
        <v>0</v>
      </c>
      <c r="F36" s="64">
        <v>0</v>
      </c>
      <c r="G36" s="3">
        <v>14628415</v>
      </c>
      <c r="H36" s="3">
        <v>6000000</v>
      </c>
      <c r="I36" s="65">
        <v>8628415</v>
      </c>
    </row>
    <row r="37" spans="1:9" ht="19.5" customHeight="1" x14ac:dyDescent="0.3">
      <c r="A37" s="1" t="s">
        <v>282</v>
      </c>
      <c r="B37" s="2" t="s">
        <v>8</v>
      </c>
      <c r="C37" s="2" t="s">
        <v>8</v>
      </c>
      <c r="D37" s="3">
        <v>0</v>
      </c>
      <c r="E37" s="3">
        <v>1565913493</v>
      </c>
      <c r="F37" s="64">
        <v>0</v>
      </c>
      <c r="G37" s="3">
        <v>1565913493</v>
      </c>
      <c r="H37" s="3">
        <v>3606000000</v>
      </c>
      <c r="I37" s="65">
        <v>-2040086507</v>
      </c>
    </row>
    <row r="38" spans="1:9" ht="19.5" customHeight="1" x14ac:dyDescent="0.3">
      <c r="A38" s="1" t="s">
        <v>8</v>
      </c>
      <c r="B38" s="2" t="s">
        <v>283</v>
      </c>
      <c r="C38" s="2" t="s">
        <v>8</v>
      </c>
      <c r="D38" s="3">
        <v>0</v>
      </c>
      <c r="E38" s="3">
        <v>1565913493</v>
      </c>
      <c r="F38" s="64">
        <v>0</v>
      </c>
      <c r="G38" s="3">
        <v>1565913493</v>
      </c>
      <c r="H38" s="3">
        <v>3606000000</v>
      </c>
      <c r="I38" s="65">
        <v>-2040086507</v>
      </c>
    </row>
    <row r="39" spans="1:9" ht="19.5" customHeight="1" x14ac:dyDescent="0.3">
      <c r="A39" s="1" t="s">
        <v>8</v>
      </c>
      <c r="B39" s="2" t="s">
        <v>8</v>
      </c>
      <c r="C39" s="2" t="s">
        <v>284</v>
      </c>
      <c r="D39" s="3">
        <v>0</v>
      </c>
      <c r="E39" s="3">
        <v>756049722</v>
      </c>
      <c r="F39" s="64">
        <v>0</v>
      </c>
      <c r="G39" s="3">
        <v>756049722</v>
      </c>
      <c r="H39" s="3">
        <v>1500000000</v>
      </c>
      <c r="I39" s="65">
        <v>-743950278</v>
      </c>
    </row>
    <row r="40" spans="1:9" ht="19.5" customHeight="1" x14ac:dyDescent="0.3">
      <c r="A40" s="1" t="s">
        <v>8</v>
      </c>
      <c r="B40" s="2" t="s">
        <v>8</v>
      </c>
      <c r="C40" s="2" t="s">
        <v>285</v>
      </c>
      <c r="D40" s="3">
        <v>0</v>
      </c>
      <c r="E40" s="3">
        <v>87610000</v>
      </c>
      <c r="F40" s="64">
        <v>0</v>
      </c>
      <c r="G40" s="3">
        <v>87610000</v>
      </c>
      <c r="H40" s="3">
        <v>106000000</v>
      </c>
      <c r="I40" s="65">
        <v>-18390000</v>
      </c>
    </row>
    <row r="41" spans="1:9" ht="19.5" customHeight="1" x14ac:dyDescent="0.3">
      <c r="A41" s="1" t="s">
        <v>8</v>
      </c>
      <c r="B41" s="2" t="s">
        <v>8</v>
      </c>
      <c r="C41" s="2" t="s">
        <v>286</v>
      </c>
      <c r="D41" s="3">
        <v>0</v>
      </c>
      <c r="E41" s="3">
        <v>722253771</v>
      </c>
      <c r="F41" s="64">
        <v>0</v>
      </c>
      <c r="G41" s="3">
        <v>722253771</v>
      </c>
      <c r="H41" s="3">
        <v>2000000000</v>
      </c>
      <c r="I41" s="65">
        <v>-1277746229</v>
      </c>
    </row>
    <row r="42" spans="1:9" ht="19.5" customHeight="1" x14ac:dyDescent="0.3">
      <c r="A42" s="1" t="s">
        <v>27</v>
      </c>
      <c r="B42" s="2" t="s">
        <v>28</v>
      </c>
      <c r="C42" s="2" t="s">
        <v>8</v>
      </c>
      <c r="D42" s="3">
        <v>431488646</v>
      </c>
      <c r="E42" s="3">
        <v>48264343</v>
      </c>
      <c r="F42" s="64" t="s">
        <v>9</v>
      </c>
      <c r="G42" s="3">
        <v>479752989</v>
      </c>
      <c r="H42" s="3">
        <v>480000000</v>
      </c>
      <c r="I42" s="65">
        <v>-247011</v>
      </c>
    </row>
    <row r="43" spans="1:9" ht="19.5" customHeight="1" x14ac:dyDescent="0.3">
      <c r="A43" s="1" t="s">
        <v>8</v>
      </c>
      <c r="B43" s="2" t="s">
        <v>29</v>
      </c>
      <c r="C43" s="2" t="s">
        <v>30</v>
      </c>
      <c r="D43" s="3">
        <v>1528741853</v>
      </c>
      <c r="E43" s="3">
        <v>27168313</v>
      </c>
      <c r="F43" s="64" t="s">
        <v>9</v>
      </c>
      <c r="G43" s="3">
        <v>1555910166</v>
      </c>
      <c r="H43" s="3" t="s">
        <v>9</v>
      </c>
      <c r="I43" s="65" t="s">
        <v>9</v>
      </c>
    </row>
    <row r="44" spans="1:9" ht="19.5" customHeight="1" x14ac:dyDescent="0.3">
      <c r="A44" s="1" t="s">
        <v>8</v>
      </c>
      <c r="B44" s="2" t="s">
        <v>8</v>
      </c>
      <c r="C44" s="2" t="s">
        <v>31</v>
      </c>
      <c r="D44" s="3">
        <v>7368440</v>
      </c>
      <c r="E44" s="3">
        <v>26096030</v>
      </c>
      <c r="F44" s="64" t="s">
        <v>9</v>
      </c>
      <c r="G44" s="3">
        <v>33464470</v>
      </c>
      <c r="H44" s="3" t="s">
        <v>9</v>
      </c>
      <c r="I44" s="65" t="s">
        <v>9</v>
      </c>
    </row>
    <row r="45" spans="1:9" ht="19.5" customHeight="1" x14ac:dyDescent="0.3">
      <c r="A45" s="1" t="s">
        <v>8</v>
      </c>
      <c r="B45" s="2" t="s">
        <v>32</v>
      </c>
      <c r="C45" s="2" t="s">
        <v>33</v>
      </c>
      <c r="D45" s="3">
        <v>21530825</v>
      </c>
      <c r="E45" s="3">
        <v>0</v>
      </c>
      <c r="F45" s="64" t="s">
        <v>9</v>
      </c>
      <c r="G45" s="3">
        <v>21530825</v>
      </c>
      <c r="H45" s="3" t="s">
        <v>9</v>
      </c>
      <c r="I45" s="65" t="s">
        <v>9</v>
      </c>
    </row>
    <row r="46" spans="1:9" ht="19.5" customHeight="1" x14ac:dyDescent="0.3">
      <c r="A46" s="1" t="s">
        <v>8</v>
      </c>
      <c r="B46" s="2" t="s">
        <v>8</v>
      </c>
      <c r="C46" s="2" t="s">
        <v>34</v>
      </c>
      <c r="D46" s="3">
        <v>1081323400</v>
      </c>
      <c r="E46" s="3">
        <v>5000000</v>
      </c>
      <c r="F46" s="64" t="s">
        <v>9</v>
      </c>
      <c r="G46" s="3">
        <v>1086323400</v>
      </c>
      <c r="H46" s="3" t="s">
        <v>9</v>
      </c>
      <c r="I46" s="65" t="s">
        <v>9</v>
      </c>
    </row>
    <row r="47" spans="1:9" ht="19.5" customHeight="1" x14ac:dyDescent="0.3">
      <c r="A47" s="1" t="s">
        <v>8</v>
      </c>
      <c r="B47" s="2" t="s">
        <v>8</v>
      </c>
      <c r="C47" s="2" t="s">
        <v>35</v>
      </c>
      <c r="D47" s="3">
        <v>1767422</v>
      </c>
      <c r="E47" s="3">
        <v>0</v>
      </c>
      <c r="F47" s="64" t="s">
        <v>9</v>
      </c>
      <c r="G47" s="3">
        <v>1767422</v>
      </c>
      <c r="H47" s="3" t="s">
        <v>9</v>
      </c>
      <c r="I47" s="65" t="s">
        <v>9</v>
      </c>
    </row>
    <row r="48" spans="1:9" ht="19.5" customHeight="1" x14ac:dyDescent="0.3">
      <c r="A48" s="5" t="s">
        <v>36</v>
      </c>
      <c r="B48" s="6" t="s">
        <v>8</v>
      </c>
      <c r="C48" s="6" t="s">
        <v>8</v>
      </c>
      <c r="D48" s="7">
        <v>6743960608</v>
      </c>
      <c r="E48" s="7">
        <v>2064638074</v>
      </c>
      <c r="F48" s="66">
        <v>1530000000</v>
      </c>
      <c r="G48" s="7">
        <v>7278598682</v>
      </c>
      <c r="H48" s="7">
        <v>9300000000</v>
      </c>
      <c r="I48" s="67">
        <v>-2021401318</v>
      </c>
    </row>
  </sheetData>
  <sheetProtection password="CC3D" sheet="1" objects="1" scenarios="1"/>
  <mergeCells count="1">
    <mergeCell ref="A1:I2"/>
  </mergeCells>
  <phoneticPr fontId="19" type="noConversion"/>
  <pageMargins left="0.19685039370078741" right="0.11811023622047245" top="0.55118110236220474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C16" sqref="C16"/>
    </sheetView>
  </sheetViews>
  <sheetFormatPr defaultRowHeight="16.5" x14ac:dyDescent="0.3"/>
  <cols>
    <col min="1" max="1" width="18.75" customWidth="1"/>
    <col min="2" max="2" width="18.875" customWidth="1"/>
    <col min="3" max="3" width="19.75" customWidth="1"/>
    <col min="4" max="5" width="12.875" bestFit="1" customWidth="1"/>
    <col min="6" max="6" width="10.625" style="4" customWidth="1"/>
    <col min="7" max="8" width="12.875" bestFit="1" customWidth="1"/>
    <col min="9" max="9" width="11.25" style="4" customWidth="1"/>
  </cols>
  <sheetData>
    <row r="1" spans="1:9" ht="16.5" customHeight="1" x14ac:dyDescent="0.3">
      <c r="A1" s="108" t="s">
        <v>254</v>
      </c>
      <c r="B1" s="109"/>
      <c r="C1" s="109"/>
      <c r="D1" s="109"/>
      <c r="E1" s="109"/>
      <c r="F1" s="109"/>
      <c r="G1" s="109"/>
      <c r="H1" s="109"/>
      <c r="I1" s="109"/>
    </row>
    <row r="2" spans="1:9" ht="2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</row>
    <row r="3" spans="1:9" ht="24" customHeight="1" thickBot="1" x14ac:dyDescent="0.35">
      <c r="A3" s="61" t="s">
        <v>80</v>
      </c>
      <c r="B3" s="61"/>
      <c r="C3" s="61"/>
      <c r="D3" s="61"/>
      <c r="E3" s="61"/>
      <c r="F3" s="61"/>
      <c r="G3" s="61"/>
      <c r="H3" s="61"/>
      <c r="I3" s="62" t="s">
        <v>78</v>
      </c>
    </row>
    <row r="4" spans="1:9" x14ac:dyDescent="0.3">
      <c r="A4" s="18" t="s">
        <v>287</v>
      </c>
      <c r="B4" s="19" t="s">
        <v>8</v>
      </c>
      <c r="C4" s="19" t="s">
        <v>8</v>
      </c>
      <c r="D4" s="68">
        <v>1991126307</v>
      </c>
      <c r="E4" s="68">
        <v>0</v>
      </c>
      <c r="F4" s="69">
        <v>0</v>
      </c>
      <c r="G4" s="68">
        <v>1991126307</v>
      </c>
      <c r="H4" s="68">
        <v>2223000000</v>
      </c>
      <c r="I4" s="70">
        <v>-231873693</v>
      </c>
    </row>
    <row r="5" spans="1:9" x14ac:dyDescent="0.3">
      <c r="A5" s="1" t="s">
        <v>8</v>
      </c>
      <c r="B5" s="2" t="s">
        <v>288</v>
      </c>
      <c r="C5" s="2" t="s">
        <v>8</v>
      </c>
      <c r="D5" s="3">
        <v>1404683445</v>
      </c>
      <c r="E5" s="3">
        <v>0</v>
      </c>
      <c r="F5" s="64">
        <v>0</v>
      </c>
      <c r="G5" s="3">
        <v>1404683445</v>
      </c>
      <c r="H5" s="3">
        <v>1578000000</v>
      </c>
      <c r="I5" s="65">
        <v>-173316555</v>
      </c>
    </row>
    <row r="6" spans="1:9" x14ac:dyDescent="0.3">
      <c r="A6" s="1" t="s">
        <v>8</v>
      </c>
      <c r="B6" s="2" t="s">
        <v>8</v>
      </c>
      <c r="C6" s="2" t="s">
        <v>289</v>
      </c>
      <c r="D6" s="3">
        <v>475758000</v>
      </c>
      <c r="E6" s="3">
        <v>0</v>
      </c>
      <c r="F6" s="64">
        <v>0</v>
      </c>
      <c r="G6" s="3">
        <v>475758000</v>
      </c>
      <c r="H6" s="3">
        <v>553000000</v>
      </c>
      <c r="I6" s="65">
        <v>-77242000</v>
      </c>
    </row>
    <row r="7" spans="1:9" x14ac:dyDescent="0.3">
      <c r="A7" s="1" t="s">
        <v>8</v>
      </c>
      <c r="B7" s="2" t="s">
        <v>8</v>
      </c>
      <c r="C7" s="2" t="s">
        <v>290</v>
      </c>
      <c r="D7" s="3">
        <v>185139000</v>
      </c>
      <c r="E7" s="3">
        <v>0</v>
      </c>
      <c r="F7" s="64">
        <v>0</v>
      </c>
      <c r="G7" s="3">
        <v>185139000</v>
      </c>
      <c r="H7" s="3">
        <v>230000000</v>
      </c>
      <c r="I7" s="65">
        <v>-44861000</v>
      </c>
    </row>
    <row r="8" spans="1:9" x14ac:dyDescent="0.3">
      <c r="A8" s="1" t="s">
        <v>8</v>
      </c>
      <c r="B8" s="2" t="s">
        <v>8</v>
      </c>
      <c r="C8" s="2" t="s">
        <v>291</v>
      </c>
      <c r="D8" s="3">
        <v>208271000</v>
      </c>
      <c r="E8" s="3">
        <v>0</v>
      </c>
      <c r="F8" s="64">
        <v>0</v>
      </c>
      <c r="G8" s="3">
        <v>208271000</v>
      </c>
      <c r="H8" s="3">
        <v>230000000</v>
      </c>
      <c r="I8" s="65">
        <v>-21729000</v>
      </c>
    </row>
    <row r="9" spans="1:9" x14ac:dyDescent="0.3">
      <c r="A9" s="1" t="s">
        <v>8</v>
      </c>
      <c r="B9" s="2" t="s">
        <v>8</v>
      </c>
      <c r="C9" s="2" t="s">
        <v>292</v>
      </c>
      <c r="D9" s="3">
        <v>82584445</v>
      </c>
      <c r="E9" s="3">
        <v>0</v>
      </c>
      <c r="F9" s="64">
        <v>0</v>
      </c>
      <c r="G9" s="3">
        <v>82584445</v>
      </c>
      <c r="H9" s="3">
        <v>100000000</v>
      </c>
      <c r="I9" s="65">
        <v>-17415555</v>
      </c>
    </row>
    <row r="10" spans="1:9" x14ac:dyDescent="0.3">
      <c r="A10" s="1" t="s">
        <v>8</v>
      </c>
      <c r="B10" s="2" t="s">
        <v>8</v>
      </c>
      <c r="C10" s="2" t="s">
        <v>293</v>
      </c>
      <c r="D10" s="3">
        <v>381628000</v>
      </c>
      <c r="E10" s="3">
        <v>0</v>
      </c>
      <c r="F10" s="64">
        <v>0</v>
      </c>
      <c r="G10" s="3">
        <v>381628000</v>
      </c>
      <c r="H10" s="3">
        <v>384000000</v>
      </c>
      <c r="I10" s="65">
        <v>-2372000</v>
      </c>
    </row>
    <row r="11" spans="1:9" x14ac:dyDescent="0.3">
      <c r="A11" s="1" t="s">
        <v>8</v>
      </c>
      <c r="B11" s="2" t="s">
        <v>8</v>
      </c>
      <c r="C11" s="2" t="s">
        <v>294</v>
      </c>
      <c r="D11" s="3">
        <v>5550000</v>
      </c>
      <c r="E11" s="3">
        <v>0</v>
      </c>
      <c r="F11" s="64">
        <v>0</v>
      </c>
      <c r="G11" s="3">
        <v>5550000</v>
      </c>
      <c r="H11" s="3">
        <v>8000000</v>
      </c>
      <c r="I11" s="65">
        <v>-2450000</v>
      </c>
    </row>
    <row r="12" spans="1:9" x14ac:dyDescent="0.3">
      <c r="A12" s="1" t="s">
        <v>8</v>
      </c>
      <c r="B12" s="2" t="s">
        <v>8</v>
      </c>
      <c r="C12" s="2" t="s">
        <v>295</v>
      </c>
      <c r="D12" s="3">
        <v>65753000</v>
      </c>
      <c r="E12" s="3">
        <v>0</v>
      </c>
      <c r="F12" s="64">
        <v>0</v>
      </c>
      <c r="G12" s="3">
        <v>65753000</v>
      </c>
      <c r="H12" s="3">
        <v>73000000</v>
      </c>
      <c r="I12" s="65">
        <v>-7247000</v>
      </c>
    </row>
    <row r="13" spans="1:9" x14ac:dyDescent="0.3">
      <c r="A13" s="1" t="s">
        <v>8</v>
      </c>
      <c r="B13" s="2" t="s">
        <v>296</v>
      </c>
      <c r="C13" s="2" t="s">
        <v>8</v>
      </c>
      <c r="D13" s="3">
        <v>586442862</v>
      </c>
      <c r="E13" s="3">
        <v>0</v>
      </c>
      <c r="F13" s="64">
        <v>0</v>
      </c>
      <c r="G13" s="3">
        <v>586442862</v>
      </c>
      <c r="H13" s="3">
        <v>645000000</v>
      </c>
      <c r="I13" s="65">
        <v>-58557138</v>
      </c>
    </row>
    <row r="14" spans="1:9" x14ac:dyDescent="0.3">
      <c r="A14" s="1" t="s">
        <v>8</v>
      </c>
      <c r="B14" s="2" t="s">
        <v>8</v>
      </c>
      <c r="C14" s="2" t="s">
        <v>297</v>
      </c>
      <c r="D14" s="3">
        <v>238788000</v>
      </c>
      <c r="E14" s="3">
        <v>0</v>
      </c>
      <c r="F14" s="64">
        <v>0</v>
      </c>
      <c r="G14" s="3">
        <v>238788000</v>
      </c>
      <c r="H14" s="3">
        <v>257000000</v>
      </c>
      <c r="I14" s="65">
        <v>-18212000</v>
      </c>
    </row>
    <row r="15" spans="1:9" x14ac:dyDescent="0.3">
      <c r="A15" s="1" t="s">
        <v>8</v>
      </c>
      <c r="B15" s="2" t="s">
        <v>8</v>
      </c>
      <c r="C15" s="2" t="s">
        <v>298</v>
      </c>
      <c r="D15" s="3">
        <v>119394000</v>
      </c>
      <c r="E15" s="3">
        <v>0</v>
      </c>
      <c r="F15" s="64">
        <v>0</v>
      </c>
      <c r="G15" s="3">
        <v>119394000</v>
      </c>
      <c r="H15" s="3">
        <v>130000000</v>
      </c>
      <c r="I15" s="65">
        <v>-10606000</v>
      </c>
    </row>
    <row r="16" spans="1:9" x14ac:dyDescent="0.3">
      <c r="A16" s="1" t="s">
        <v>8</v>
      </c>
      <c r="B16" s="2" t="s">
        <v>8</v>
      </c>
      <c r="C16" s="2" t="s">
        <v>299</v>
      </c>
      <c r="D16" s="3">
        <v>106352000</v>
      </c>
      <c r="E16" s="3">
        <v>0</v>
      </c>
      <c r="F16" s="64">
        <v>0</v>
      </c>
      <c r="G16" s="3">
        <v>106352000</v>
      </c>
      <c r="H16" s="3">
        <v>128000000</v>
      </c>
      <c r="I16" s="65">
        <v>-21648000</v>
      </c>
    </row>
    <row r="17" spans="1:9" x14ac:dyDescent="0.3">
      <c r="A17" s="1" t="s">
        <v>8</v>
      </c>
      <c r="B17" s="2" t="s">
        <v>8</v>
      </c>
      <c r="C17" s="2" t="s">
        <v>300</v>
      </c>
      <c r="D17" s="3">
        <v>52997822</v>
      </c>
      <c r="E17" s="3">
        <v>0</v>
      </c>
      <c r="F17" s="64">
        <v>0</v>
      </c>
      <c r="G17" s="3">
        <v>52997822</v>
      </c>
      <c r="H17" s="3">
        <v>53000000</v>
      </c>
      <c r="I17" s="65">
        <v>-2178</v>
      </c>
    </row>
    <row r="18" spans="1:9" x14ac:dyDescent="0.3">
      <c r="A18" s="1" t="s">
        <v>8</v>
      </c>
      <c r="B18" s="2" t="s">
        <v>8</v>
      </c>
      <c r="C18" s="2" t="s">
        <v>301</v>
      </c>
      <c r="D18" s="3">
        <v>57570000</v>
      </c>
      <c r="E18" s="3">
        <v>0</v>
      </c>
      <c r="F18" s="64">
        <v>0</v>
      </c>
      <c r="G18" s="3">
        <v>57570000</v>
      </c>
      <c r="H18" s="3">
        <v>59000000</v>
      </c>
      <c r="I18" s="65">
        <v>-1430000</v>
      </c>
    </row>
    <row r="19" spans="1:9" x14ac:dyDescent="0.3">
      <c r="A19" s="1" t="s">
        <v>8</v>
      </c>
      <c r="B19" s="2" t="s">
        <v>8</v>
      </c>
      <c r="C19" s="2" t="s">
        <v>302</v>
      </c>
      <c r="D19" s="3">
        <v>3952000</v>
      </c>
      <c r="E19" s="3">
        <v>0</v>
      </c>
      <c r="F19" s="64">
        <v>0</v>
      </c>
      <c r="G19" s="3">
        <v>3952000</v>
      </c>
      <c r="H19" s="3">
        <v>8000000</v>
      </c>
      <c r="I19" s="65">
        <v>-4048000</v>
      </c>
    </row>
    <row r="20" spans="1:9" x14ac:dyDescent="0.3">
      <c r="A20" s="1" t="s">
        <v>8</v>
      </c>
      <c r="B20" s="2" t="s">
        <v>8</v>
      </c>
      <c r="C20" s="2" t="s">
        <v>303</v>
      </c>
      <c r="D20" s="3">
        <v>7389040</v>
      </c>
      <c r="E20" s="3">
        <v>0</v>
      </c>
      <c r="F20" s="64">
        <v>0</v>
      </c>
      <c r="G20" s="3">
        <v>7389040</v>
      </c>
      <c r="H20" s="3">
        <v>10000000</v>
      </c>
      <c r="I20" s="65">
        <v>-2610960</v>
      </c>
    </row>
    <row r="21" spans="1:9" x14ac:dyDescent="0.3">
      <c r="A21" s="1" t="s">
        <v>37</v>
      </c>
      <c r="B21" s="2" t="s">
        <v>8</v>
      </c>
      <c r="C21" s="2" t="s">
        <v>8</v>
      </c>
      <c r="D21" s="3">
        <v>926270022</v>
      </c>
      <c r="E21" s="3">
        <v>0</v>
      </c>
      <c r="F21" s="64">
        <v>0</v>
      </c>
      <c r="G21" s="3">
        <v>926270022</v>
      </c>
      <c r="H21" s="3">
        <v>1046000000</v>
      </c>
      <c r="I21" s="65">
        <v>-119729978</v>
      </c>
    </row>
    <row r="22" spans="1:9" x14ac:dyDescent="0.3">
      <c r="A22" s="1" t="s">
        <v>8</v>
      </c>
      <c r="B22" s="2" t="s">
        <v>38</v>
      </c>
      <c r="C22" s="2" t="s">
        <v>8</v>
      </c>
      <c r="D22" s="3">
        <v>221958407</v>
      </c>
      <c r="E22" s="3">
        <v>0</v>
      </c>
      <c r="F22" s="64">
        <v>0</v>
      </c>
      <c r="G22" s="3">
        <v>221958407</v>
      </c>
      <c r="H22" s="3">
        <v>241500000</v>
      </c>
      <c r="I22" s="65">
        <v>-19541593</v>
      </c>
    </row>
    <row r="23" spans="1:9" x14ac:dyDescent="0.3">
      <c r="A23" s="1" t="s">
        <v>8</v>
      </c>
      <c r="B23" s="2" t="s">
        <v>8</v>
      </c>
      <c r="C23" s="2" t="s">
        <v>39</v>
      </c>
      <c r="D23" s="3">
        <v>101608520</v>
      </c>
      <c r="E23" s="3">
        <v>0</v>
      </c>
      <c r="F23" s="64">
        <v>0</v>
      </c>
      <c r="G23" s="3">
        <v>101608520</v>
      </c>
      <c r="H23" s="3">
        <v>110000000</v>
      </c>
      <c r="I23" s="65">
        <v>-8391480</v>
      </c>
    </row>
    <row r="24" spans="1:9" x14ac:dyDescent="0.3">
      <c r="A24" s="1" t="s">
        <v>8</v>
      </c>
      <c r="B24" s="2" t="s">
        <v>8</v>
      </c>
      <c r="C24" s="2" t="s">
        <v>304</v>
      </c>
      <c r="D24" s="3">
        <v>4400060</v>
      </c>
      <c r="E24" s="3">
        <v>0</v>
      </c>
      <c r="F24" s="64">
        <v>0</v>
      </c>
      <c r="G24" s="3">
        <v>4400060</v>
      </c>
      <c r="H24" s="3">
        <v>5000000</v>
      </c>
      <c r="I24" s="65">
        <v>-599940</v>
      </c>
    </row>
    <row r="25" spans="1:9" x14ac:dyDescent="0.3">
      <c r="A25" s="1" t="s">
        <v>8</v>
      </c>
      <c r="B25" s="2" t="s">
        <v>8</v>
      </c>
      <c r="C25" s="2" t="s">
        <v>305</v>
      </c>
      <c r="D25" s="3">
        <v>0</v>
      </c>
      <c r="E25" s="3">
        <v>0</v>
      </c>
      <c r="F25" s="64">
        <v>0</v>
      </c>
      <c r="G25" s="3">
        <v>0</v>
      </c>
      <c r="H25" s="3">
        <v>5000000</v>
      </c>
      <c r="I25" s="65">
        <v>-5000000</v>
      </c>
    </row>
    <row r="26" spans="1:9" x14ac:dyDescent="0.3">
      <c r="A26" s="1" t="s">
        <v>8</v>
      </c>
      <c r="B26" s="2" t="s">
        <v>8</v>
      </c>
      <c r="C26" s="2" t="s">
        <v>306</v>
      </c>
      <c r="D26" s="3">
        <v>72561037</v>
      </c>
      <c r="E26" s="3">
        <v>0</v>
      </c>
      <c r="F26" s="64">
        <v>0</v>
      </c>
      <c r="G26" s="3">
        <v>72561037</v>
      </c>
      <c r="H26" s="3">
        <v>73000000</v>
      </c>
      <c r="I26" s="65">
        <v>-438963</v>
      </c>
    </row>
    <row r="27" spans="1:9" x14ac:dyDescent="0.3">
      <c r="A27" s="1" t="s">
        <v>8</v>
      </c>
      <c r="B27" s="2" t="s">
        <v>8</v>
      </c>
      <c r="C27" s="2" t="s">
        <v>40</v>
      </c>
      <c r="D27" s="3">
        <v>10096030</v>
      </c>
      <c r="E27" s="3">
        <v>0</v>
      </c>
      <c r="F27" s="64">
        <v>0</v>
      </c>
      <c r="G27" s="3">
        <v>10096030</v>
      </c>
      <c r="H27" s="3">
        <v>15000000</v>
      </c>
      <c r="I27" s="65">
        <v>-4903970</v>
      </c>
    </row>
    <row r="28" spans="1:9" x14ac:dyDescent="0.3">
      <c r="A28" s="1" t="s">
        <v>8</v>
      </c>
      <c r="B28" s="2" t="s">
        <v>8</v>
      </c>
      <c r="C28" s="2" t="s">
        <v>307</v>
      </c>
      <c r="D28" s="3">
        <v>33292760</v>
      </c>
      <c r="E28" s="3">
        <v>0</v>
      </c>
      <c r="F28" s="64">
        <v>0</v>
      </c>
      <c r="G28" s="3">
        <v>33292760</v>
      </c>
      <c r="H28" s="3">
        <v>33500000</v>
      </c>
      <c r="I28" s="65">
        <v>-207240</v>
      </c>
    </row>
    <row r="29" spans="1:9" x14ac:dyDescent="0.3">
      <c r="A29" s="1" t="s">
        <v>8</v>
      </c>
      <c r="B29" s="2" t="s">
        <v>41</v>
      </c>
      <c r="C29" s="2" t="s">
        <v>8</v>
      </c>
      <c r="D29" s="3">
        <v>352785955</v>
      </c>
      <c r="E29" s="3">
        <v>0</v>
      </c>
      <c r="F29" s="64">
        <v>0</v>
      </c>
      <c r="G29" s="3">
        <v>352785955</v>
      </c>
      <c r="H29" s="3">
        <v>381500000</v>
      </c>
      <c r="I29" s="65">
        <v>-28714045</v>
      </c>
    </row>
    <row r="30" spans="1:9" x14ac:dyDescent="0.3">
      <c r="A30" s="1" t="s">
        <v>8</v>
      </c>
      <c r="B30" s="2" t="s">
        <v>8</v>
      </c>
      <c r="C30" s="2" t="s">
        <v>42</v>
      </c>
      <c r="D30" s="3">
        <v>57085900</v>
      </c>
      <c r="E30" s="3">
        <v>0</v>
      </c>
      <c r="F30" s="64">
        <v>0</v>
      </c>
      <c r="G30" s="3">
        <v>57085900</v>
      </c>
      <c r="H30" s="3">
        <v>65000000</v>
      </c>
      <c r="I30" s="65">
        <v>-7914100</v>
      </c>
    </row>
    <row r="31" spans="1:9" x14ac:dyDescent="0.3">
      <c r="A31" s="1" t="s">
        <v>8</v>
      </c>
      <c r="B31" s="2" t="s">
        <v>8</v>
      </c>
      <c r="C31" s="2" t="s">
        <v>308</v>
      </c>
      <c r="D31" s="3">
        <v>34115960</v>
      </c>
      <c r="E31" s="3">
        <v>0</v>
      </c>
      <c r="F31" s="64">
        <v>0</v>
      </c>
      <c r="G31" s="3">
        <v>34115960</v>
      </c>
      <c r="H31" s="3">
        <v>35000000</v>
      </c>
      <c r="I31" s="65">
        <v>-884040</v>
      </c>
    </row>
    <row r="32" spans="1:9" x14ac:dyDescent="0.3">
      <c r="A32" s="1" t="s">
        <v>8</v>
      </c>
      <c r="B32" s="2" t="s">
        <v>8</v>
      </c>
      <c r="C32" s="2" t="s">
        <v>43</v>
      </c>
      <c r="D32" s="3">
        <v>49912800</v>
      </c>
      <c r="E32" s="3">
        <v>0</v>
      </c>
      <c r="F32" s="64">
        <v>0</v>
      </c>
      <c r="G32" s="3">
        <v>49912800</v>
      </c>
      <c r="H32" s="3">
        <v>50000000</v>
      </c>
      <c r="I32" s="65">
        <v>-87200</v>
      </c>
    </row>
    <row r="33" spans="1:9" x14ac:dyDescent="0.3">
      <c r="A33" s="1" t="s">
        <v>8</v>
      </c>
      <c r="B33" s="2" t="s">
        <v>8</v>
      </c>
      <c r="C33" s="2" t="s">
        <v>309</v>
      </c>
      <c r="D33" s="3">
        <v>59725600</v>
      </c>
      <c r="E33" s="3">
        <v>0</v>
      </c>
      <c r="F33" s="64">
        <v>0</v>
      </c>
      <c r="G33" s="3">
        <v>59725600</v>
      </c>
      <c r="H33" s="3">
        <v>63000000</v>
      </c>
      <c r="I33" s="65">
        <v>-3274400</v>
      </c>
    </row>
    <row r="34" spans="1:9" x14ac:dyDescent="0.3">
      <c r="A34" s="1" t="s">
        <v>8</v>
      </c>
      <c r="B34" s="2" t="s">
        <v>8</v>
      </c>
      <c r="C34" s="2" t="s">
        <v>310</v>
      </c>
      <c r="D34" s="3">
        <v>31989875</v>
      </c>
      <c r="E34" s="3">
        <v>0</v>
      </c>
      <c r="F34" s="64">
        <v>0</v>
      </c>
      <c r="G34" s="3">
        <v>31989875</v>
      </c>
      <c r="H34" s="3">
        <v>35000000</v>
      </c>
      <c r="I34" s="65">
        <v>-3010125</v>
      </c>
    </row>
    <row r="35" spans="1:9" x14ac:dyDescent="0.3">
      <c r="A35" s="1" t="s">
        <v>8</v>
      </c>
      <c r="B35" s="2" t="s">
        <v>8</v>
      </c>
      <c r="C35" s="2" t="s">
        <v>311</v>
      </c>
      <c r="D35" s="3">
        <v>70650990</v>
      </c>
      <c r="E35" s="3">
        <v>0</v>
      </c>
      <c r="F35" s="64">
        <v>0</v>
      </c>
      <c r="G35" s="3">
        <v>70650990</v>
      </c>
      <c r="H35" s="3">
        <v>75000000</v>
      </c>
      <c r="I35" s="65">
        <v>-4349010</v>
      </c>
    </row>
    <row r="36" spans="1:9" x14ac:dyDescent="0.3">
      <c r="A36" s="1" t="s">
        <v>8</v>
      </c>
      <c r="B36" s="2" t="s">
        <v>8</v>
      </c>
      <c r="C36" s="2" t="s">
        <v>44</v>
      </c>
      <c r="D36" s="3">
        <v>31684020</v>
      </c>
      <c r="E36" s="3">
        <v>0</v>
      </c>
      <c r="F36" s="64">
        <v>0</v>
      </c>
      <c r="G36" s="3">
        <v>31684020</v>
      </c>
      <c r="H36" s="3">
        <v>37000000</v>
      </c>
      <c r="I36" s="65">
        <v>-5315980</v>
      </c>
    </row>
    <row r="37" spans="1:9" x14ac:dyDescent="0.3">
      <c r="A37" s="1" t="s">
        <v>8</v>
      </c>
      <c r="B37" s="2" t="s">
        <v>8</v>
      </c>
      <c r="C37" s="2" t="s">
        <v>45</v>
      </c>
      <c r="D37" s="3">
        <v>17620810</v>
      </c>
      <c r="E37" s="3">
        <v>0</v>
      </c>
      <c r="F37" s="64">
        <v>0</v>
      </c>
      <c r="G37" s="3">
        <v>17620810</v>
      </c>
      <c r="H37" s="3">
        <v>20000000</v>
      </c>
      <c r="I37" s="65">
        <v>-2379190</v>
      </c>
    </row>
    <row r="38" spans="1:9" x14ac:dyDescent="0.3">
      <c r="A38" s="1" t="s">
        <v>8</v>
      </c>
      <c r="B38" s="2" t="s">
        <v>8</v>
      </c>
      <c r="C38" s="2" t="s">
        <v>46</v>
      </c>
      <c r="D38" s="3">
        <v>0</v>
      </c>
      <c r="E38" s="3">
        <v>0</v>
      </c>
      <c r="F38" s="64">
        <v>0</v>
      </c>
      <c r="G38" s="3">
        <v>0</v>
      </c>
      <c r="H38" s="3">
        <v>1500000</v>
      </c>
      <c r="I38" s="65">
        <v>-1500000</v>
      </c>
    </row>
    <row r="39" spans="1:9" x14ac:dyDescent="0.3">
      <c r="A39" s="1" t="s">
        <v>8</v>
      </c>
      <c r="B39" s="2" t="s">
        <v>47</v>
      </c>
      <c r="C39" s="2" t="s">
        <v>8</v>
      </c>
      <c r="D39" s="3">
        <v>351525660</v>
      </c>
      <c r="E39" s="3">
        <v>0</v>
      </c>
      <c r="F39" s="64">
        <v>0</v>
      </c>
      <c r="G39" s="3">
        <v>351525660</v>
      </c>
      <c r="H39" s="3">
        <v>423000000</v>
      </c>
      <c r="I39" s="65">
        <v>-71474340</v>
      </c>
    </row>
    <row r="40" spans="1:9" x14ac:dyDescent="0.3">
      <c r="A40" s="1" t="s">
        <v>8</v>
      </c>
      <c r="B40" s="2" t="s">
        <v>8</v>
      </c>
      <c r="C40" s="2" t="s">
        <v>48</v>
      </c>
      <c r="D40" s="3">
        <v>82303270</v>
      </c>
      <c r="E40" s="3">
        <v>0</v>
      </c>
      <c r="F40" s="64">
        <v>0</v>
      </c>
      <c r="G40" s="3">
        <v>82303270</v>
      </c>
      <c r="H40" s="3">
        <v>91000000</v>
      </c>
      <c r="I40" s="65">
        <v>-8696730</v>
      </c>
    </row>
    <row r="41" spans="1:9" x14ac:dyDescent="0.3">
      <c r="A41" s="1" t="s">
        <v>8</v>
      </c>
      <c r="B41" s="2" t="s">
        <v>8</v>
      </c>
      <c r="C41" s="2" t="s">
        <v>49</v>
      </c>
      <c r="D41" s="3">
        <v>5870000</v>
      </c>
      <c r="E41" s="3">
        <v>0</v>
      </c>
      <c r="F41" s="64">
        <v>0</v>
      </c>
      <c r="G41" s="3">
        <v>5870000</v>
      </c>
      <c r="H41" s="3">
        <v>10000000</v>
      </c>
      <c r="I41" s="65">
        <v>-4130000</v>
      </c>
    </row>
    <row r="42" spans="1:9" x14ac:dyDescent="0.3">
      <c r="A42" s="1" t="s">
        <v>8</v>
      </c>
      <c r="B42" s="2" t="s">
        <v>8</v>
      </c>
      <c r="C42" s="2" t="s">
        <v>50</v>
      </c>
      <c r="D42" s="3">
        <v>66957730</v>
      </c>
      <c r="E42" s="3">
        <v>0</v>
      </c>
      <c r="F42" s="64">
        <v>0</v>
      </c>
      <c r="G42" s="3">
        <v>66957730</v>
      </c>
      <c r="H42" s="3">
        <v>83000000</v>
      </c>
      <c r="I42" s="65">
        <v>-16042270</v>
      </c>
    </row>
    <row r="43" spans="1:9" x14ac:dyDescent="0.3">
      <c r="A43" s="1" t="s">
        <v>8</v>
      </c>
      <c r="B43" s="2" t="s">
        <v>8</v>
      </c>
      <c r="C43" s="2" t="s">
        <v>51</v>
      </c>
      <c r="D43" s="3">
        <v>13785650</v>
      </c>
      <c r="E43" s="3">
        <v>0</v>
      </c>
      <c r="F43" s="64">
        <v>0</v>
      </c>
      <c r="G43" s="3">
        <v>13785650</v>
      </c>
      <c r="H43" s="3">
        <v>17000000</v>
      </c>
      <c r="I43" s="65">
        <v>-3214350</v>
      </c>
    </row>
    <row r="44" spans="1:9" x14ac:dyDescent="0.3">
      <c r="A44" s="1" t="s">
        <v>8</v>
      </c>
      <c r="B44" s="2" t="s">
        <v>8</v>
      </c>
      <c r="C44" s="2" t="s">
        <v>312</v>
      </c>
      <c r="D44" s="3">
        <v>102052300</v>
      </c>
      <c r="E44" s="3">
        <v>0</v>
      </c>
      <c r="F44" s="64">
        <v>0</v>
      </c>
      <c r="G44" s="3">
        <v>102052300</v>
      </c>
      <c r="H44" s="3">
        <v>105000000</v>
      </c>
      <c r="I44" s="65">
        <v>-2947700</v>
      </c>
    </row>
    <row r="45" spans="1:9" x14ac:dyDescent="0.3">
      <c r="A45" s="1" t="s">
        <v>8</v>
      </c>
      <c r="B45" s="2" t="s">
        <v>8</v>
      </c>
      <c r="C45" s="2" t="s">
        <v>52</v>
      </c>
      <c r="D45" s="3">
        <v>6554000</v>
      </c>
      <c r="E45" s="3">
        <v>0</v>
      </c>
      <c r="F45" s="64">
        <v>0</v>
      </c>
      <c r="G45" s="3">
        <v>6554000</v>
      </c>
      <c r="H45" s="3">
        <v>7000000</v>
      </c>
      <c r="I45" s="65">
        <v>-446000</v>
      </c>
    </row>
    <row r="46" spans="1:9" x14ac:dyDescent="0.3">
      <c r="A46" s="1" t="s">
        <v>8</v>
      </c>
      <c r="B46" s="2" t="s">
        <v>8</v>
      </c>
      <c r="C46" s="2" t="s">
        <v>313</v>
      </c>
      <c r="D46" s="3">
        <v>36882280</v>
      </c>
      <c r="E46" s="3">
        <v>0</v>
      </c>
      <c r="F46" s="64">
        <v>0</v>
      </c>
      <c r="G46" s="3">
        <v>36882280</v>
      </c>
      <c r="H46" s="3">
        <v>41000000</v>
      </c>
      <c r="I46" s="65">
        <v>-4117720</v>
      </c>
    </row>
    <row r="47" spans="1:9" x14ac:dyDescent="0.3">
      <c r="A47" s="1" t="s">
        <v>8</v>
      </c>
      <c r="B47" s="2" t="s">
        <v>8</v>
      </c>
      <c r="C47" s="2" t="s">
        <v>314</v>
      </c>
      <c r="D47" s="3">
        <v>2682000</v>
      </c>
      <c r="E47" s="3">
        <v>0</v>
      </c>
      <c r="F47" s="64">
        <v>0</v>
      </c>
      <c r="G47" s="3">
        <v>2682000</v>
      </c>
      <c r="H47" s="3">
        <v>3000000</v>
      </c>
      <c r="I47" s="65">
        <v>-318000</v>
      </c>
    </row>
    <row r="48" spans="1:9" x14ac:dyDescent="0.3">
      <c r="A48" s="1" t="s">
        <v>8</v>
      </c>
      <c r="B48" s="2" t="s">
        <v>8</v>
      </c>
      <c r="C48" s="2" t="s">
        <v>53</v>
      </c>
      <c r="D48" s="3">
        <v>34438430</v>
      </c>
      <c r="E48" s="3">
        <v>0</v>
      </c>
      <c r="F48" s="64">
        <v>0</v>
      </c>
      <c r="G48" s="3">
        <v>34438430</v>
      </c>
      <c r="H48" s="3">
        <v>66000000</v>
      </c>
      <c r="I48" s="65">
        <v>-31561570</v>
      </c>
    </row>
    <row r="49" spans="1:9" x14ac:dyDescent="0.3">
      <c r="A49" s="1" t="s">
        <v>315</v>
      </c>
      <c r="B49" s="2" t="s">
        <v>8</v>
      </c>
      <c r="C49" s="2" t="s">
        <v>8</v>
      </c>
      <c r="D49" s="3">
        <v>1475669590</v>
      </c>
      <c r="E49" s="3">
        <v>133664000</v>
      </c>
      <c r="F49" s="64">
        <v>0</v>
      </c>
      <c r="G49" s="3">
        <v>1609333590</v>
      </c>
      <c r="H49" s="3">
        <v>1755000000</v>
      </c>
      <c r="I49" s="65">
        <v>-145666410</v>
      </c>
    </row>
    <row r="50" spans="1:9" x14ac:dyDescent="0.3">
      <c r="A50" s="1" t="s">
        <v>8</v>
      </c>
      <c r="B50" s="2" t="s">
        <v>316</v>
      </c>
      <c r="C50" s="2" t="s">
        <v>8</v>
      </c>
      <c r="D50" s="3">
        <v>135907350</v>
      </c>
      <c r="E50" s="3">
        <v>0</v>
      </c>
      <c r="F50" s="64">
        <v>0</v>
      </c>
      <c r="G50" s="3">
        <v>135907350</v>
      </c>
      <c r="H50" s="3">
        <v>166000000</v>
      </c>
      <c r="I50" s="65">
        <v>-30092650</v>
      </c>
    </row>
    <row r="51" spans="1:9" x14ac:dyDescent="0.3">
      <c r="A51" s="1" t="s">
        <v>8</v>
      </c>
      <c r="B51" s="2" t="s">
        <v>8</v>
      </c>
      <c r="C51" s="2" t="s">
        <v>317</v>
      </c>
      <c r="D51" s="3">
        <v>116550000</v>
      </c>
      <c r="E51" s="3">
        <v>0</v>
      </c>
      <c r="F51" s="64">
        <v>0</v>
      </c>
      <c r="G51" s="3">
        <v>116550000</v>
      </c>
      <c r="H51" s="3">
        <v>140000000</v>
      </c>
      <c r="I51" s="65">
        <v>-23450000</v>
      </c>
    </row>
    <row r="52" spans="1:9" x14ac:dyDescent="0.3">
      <c r="A52" s="1" t="s">
        <v>8</v>
      </c>
      <c r="B52" s="2" t="s">
        <v>8</v>
      </c>
      <c r="C52" s="2" t="s">
        <v>318</v>
      </c>
      <c r="D52" s="3">
        <v>19357350</v>
      </c>
      <c r="E52" s="3">
        <v>0</v>
      </c>
      <c r="F52" s="64">
        <v>0</v>
      </c>
      <c r="G52" s="3">
        <v>19357350</v>
      </c>
      <c r="H52" s="3">
        <v>26000000</v>
      </c>
      <c r="I52" s="65">
        <v>-6642650</v>
      </c>
    </row>
    <row r="53" spans="1:9" x14ac:dyDescent="0.3">
      <c r="A53" s="1" t="s">
        <v>8</v>
      </c>
      <c r="B53" s="2" t="s">
        <v>319</v>
      </c>
      <c r="C53" s="2" t="s">
        <v>8</v>
      </c>
      <c r="D53" s="3">
        <v>1323844740</v>
      </c>
      <c r="E53" s="3">
        <v>133664000</v>
      </c>
      <c r="F53" s="64">
        <v>0</v>
      </c>
      <c r="G53" s="3">
        <v>1457508740</v>
      </c>
      <c r="H53" s="3">
        <v>1572000000</v>
      </c>
      <c r="I53" s="65">
        <v>-114491260</v>
      </c>
    </row>
    <row r="54" spans="1:9" x14ac:dyDescent="0.3">
      <c r="A54" s="1" t="s">
        <v>8</v>
      </c>
      <c r="B54" s="2" t="s">
        <v>8</v>
      </c>
      <c r="C54" s="2" t="s">
        <v>320</v>
      </c>
      <c r="D54" s="3">
        <v>651526900</v>
      </c>
      <c r="E54" s="3">
        <v>44880000</v>
      </c>
      <c r="F54" s="64">
        <v>0</v>
      </c>
      <c r="G54" s="3">
        <v>696406900</v>
      </c>
      <c r="H54" s="3">
        <v>725000000</v>
      </c>
      <c r="I54" s="65">
        <v>-28593100</v>
      </c>
    </row>
    <row r="55" spans="1:9" x14ac:dyDescent="0.3">
      <c r="A55" s="1" t="s">
        <v>8</v>
      </c>
      <c r="B55" s="2" t="s">
        <v>8</v>
      </c>
      <c r="C55" s="2" t="s">
        <v>321</v>
      </c>
      <c r="D55" s="3">
        <v>539105850</v>
      </c>
      <c r="E55" s="3">
        <v>87610000</v>
      </c>
      <c r="F55" s="64">
        <v>0</v>
      </c>
      <c r="G55" s="3">
        <v>626715850</v>
      </c>
      <c r="H55" s="3">
        <v>692000000</v>
      </c>
      <c r="I55" s="65">
        <v>-65284150</v>
      </c>
    </row>
    <row r="56" spans="1:9" x14ac:dyDescent="0.3">
      <c r="A56" s="1" t="s">
        <v>8</v>
      </c>
      <c r="B56" s="2" t="s">
        <v>8</v>
      </c>
      <c r="C56" s="2" t="s">
        <v>322</v>
      </c>
      <c r="D56" s="3">
        <v>12889720</v>
      </c>
      <c r="E56" s="3">
        <v>0</v>
      </c>
      <c r="F56" s="64">
        <v>0</v>
      </c>
      <c r="G56" s="3">
        <v>12889720</v>
      </c>
      <c r="H56" s="3">
        <v>14000000</v>
      </c>
      <c r="I56" s="65">
        <v>-1110280</v>
      </c>
    </row>
    <row r="57" spans="1:9" x14ac:dyDescent="0.3">
      <c r="A57" s="1" t="s">
        <v>8</v>
      </c>
      <c r="B57" s="2" t="s">
        <v>8</v>
      </c>
      <c r="C57" s="2" t="s">
        <v>323</v>
      </c>
      <c r="D57" s="3">
        <v>1050000</v>
      </c>
      <c r="E57" s="3">
        <v>0</v>
      </c>
      <c r="F57" s="64">
        <v>0</v>
      </c>
      <c r="G57" s="3">
        <v>1050000</v>
      </c>
      <c r="H57" s="3">
        <v>3000000</v>
      </c>
      <c r="I57" s="65">
        <v>-1950000</v>
      </c>
    </row>
    <row r="58" spans="1:9" x14ac:dyDescent="0.3">
      <c r="A58" s="1" t="s">
        <v>8</v>
      </c>
      <c r="B58" s="2" t="s">
        <v>8</v>
      </c>
      <c r="C58" s="2" t="s">
        <v>324</v>
      </c>
      <c r="D58" s="3">
        <v>48648500</v>
      </c>
      <c r="E58" s="3">
        <v>0</v>
      </c>
      <c r="F58" s="64">
        <v>0</v>
      </c>
      <c r="G58" s="3">
        <v>48648500</v>
      </c>
      <c r="H58" s="3">
        <v>55000000</v>
      </c>
      <c r="I58" s="65">
        <v>-6351500</v>
      </c>
    </row>
    <row r="59" spans="1:9" x14ac:dyDescent="0.3">
      <c r="A59" s="1" t="s">
        <v>8</v>
      </c>
      <c r="B59" s="2" t="s">
        <v>8</v>
      </c>
      <c r="C59" s="2" t="s">
        <v>325</v>
      </c>
      <c r="D59" s="3">
        <v>70623770</v>
      </c>
      <c r="E59" s="3">
        <v>1174000</v>
      </c>
      <c r="F59" s="64">
        <v>0</v>
      </c>
      <c r="G59" s="3">
        <v>71797770</v>
      </c>
      <c r="H59" s="3">
        <v>83000000</v>
      </c>
      <c r="I59" s="65">
        <v>-11202230</v>
      </c>
    </row>
    <row r="60" spans="1:9" x14ac:dyDescent="0.3">
      <c r="A60" s="1" t="s">
        <v>8</v>
      </c>
      <c r="B60" s="2" t="s">
        <v>326</v>
      </c>
      <c r="C60" s="2" t="s">
        <v>8</v>
      </c>
      <c r="D60" s="3">
        <v>15917500</v>
      </c>
      <c r="E60" s="3">
        <v>0</v>
      </c>
      <c r="F60" s="64">
        <v>0</v>
      </c>
      <c r="G60" s="3">
        <v>15917500</v>
      </c>
      <c r="H60" s="3">
        <v>17000000</v>
      </c>
      <c r="I60" s="65">
        <v>-1082500</v>
      </c>
    </row>
    <row r="61" spans="1:9" x14ac:dyDescent="0.3">
      <c r="A61" s="1" t="s">
        <v>8</v>
      </c>
      <c r="B61" s="2" t="s">
        <v>8</v>
      </c>
      <c r="C61" s="2" t="s">
        <v>327</v>
      </c>
      <c r="D61" s="3">
        <v>9909000</v>
      </c>
      <c r="E61" s="3">
        <v>0</v>
      </c>
      <c r="F61" s="64">
        <v>0</v>
      </c>
      <c r="G61" s="3">
        <v>9909000</v>
      </c>
      <c r="H61" s="3">
        <v>10000000</v>
      </c>
      <c r="I61" s="65">
        <v>-91000</v>
      </c>
    </row>
    <row r="62" spans="1:9" x14ac:dyDescent="0.3">
      <c r="A62" s="1" t="s">
        <v>8</v>
      </c>
      <c r="B62" s="2" t="s">
        <v>8</v>
      </c>
      <c r="C62" s="2" t="s">
        <v>328</v>
      </c>
      <c r="D62" s="3">
        <v>6008500</v>
      </c>
      <c r="E62" s="3">
        <v>0</v>
      </c>
      <c r="F62" s="64">
        <v>0</v>
      </c>
      <c r="G62" s="3">
        <v>6008500</v>
      </c>
      <c r="H62" s="3">
        <v>7000000</v>
      </c>
      <c r="I62" s="65">
        <v>-991500</v>
      </c>
    </row>
    <row r="63" spans="1:9" x14ac:dyDescent="0.3">
      <c r="A63" s="1" t="s">
        <v>329</v>
      </c>
      <c r="B63" s="2" t="s">
        <v>8</v>
      </c>
      <c r="C63" s="2" t="s">
        <v>8</v>
      </c>
      <c r="D63" s="3">
        <v>108510</v>
      </c>
      <c r="E63" s="3">
        <v>0</v>
      </c>
      <c r="F63" s="64">
        <v>0</v>
      </c>
      <c r="G63" s="3">
        <v>108510</v>
      </c>
      <c r="H63" s="3">
        <v>1000000</v>
      </c>
      <c r="I63" s="65">
        <v>-891490</v>
      </c>
    </row>
    <row r="64" spans="1:9" x14ac:dyDescent="0.3">
      <c r="A64" s="1" t="s">
        <v>8</v>
      </c>
      <c r="B64" s="2" t="s">
        <v>330</v>
      </c>
      <c r="C64" s="2" t="s">
        <v>8</v>
      </c>
      <c r="D64" s="3">
        <v>108510</v>
      </c>
      <c r="E64" s="3">
        <v>0</v>
      </c>
      <c r="F64" s="64">
        <v>0</v>
      </c>
      <c r="G64" s="3">
        <v>108510</v>
      </c>
      <c r="H64" s="3">
        <v>1000000</v>
      </c>
      <c r="I64" s="65">
        <v>-891490</v>
      </c>
    </row>
    <row r="65" spans="1:9" x14ac:dyDescent="0.3">
      <c r="A65" s="1" t="s">
        <v>8</v>
      </c>
      <c r="B65" s="2" t="s">
        <v>8</v>
      </c>
      <c r="C65" s="2" t="s">
        <v>331</v>
      </c>
      <c r="D65" s="3">
        <v>108510</v>
      </c>
      <c r="E65" s="3">
        <v>0</v>
      </c>
      <c r="F65" s="64">
        <v>0</v>
      </c>
      <c r="G65" s="3">
        <v>108510</v>
      </c>
      <c r="H65" s="3">
        <v>1000000</v>
      </c>
      <c r="I65" s="65">
        <v>-891490</v>
      </c>
    </row>
    <row r="66" spans="1:9" x14ac:dyDescent="0.3">
      <c r="A66" s="1" t="s">
        <v>54</v>
      </c>
      <c r="B66" s="2" t="s">
        <v>8</v>
      </c>
      <c r="C66" s="2" t="s">
        <v>8</v>
      </c>
      <c r="D66" s="3">
        <v>0</v>
      </c>
      <c r="E66" s="3">
        <v>1530000000</v>
      </c>
      <c r="F66" s="64">
        <v>1530000000</v>
      </c>
      <c r="G66" s="3">
        <v>0</v>
      </c>
      <c r="H66" s="3">
        <v>0</v>
      </c>
      <c r="I66" s="65">
        <v>0</v>
      </c>
    </row>
    <row r="67" spans="1:9" x14ac:dyDescent="0.3">
      <c r="A67" s="1" t="s">
        <v>8</v>
      </c>
      <c r="B67" s="2" t="s">
        <v>55</v>
      </c>
      <c r="C67" s="2" t="s">
        <v>8</v>
      </c>
      <c r="D67" s="3">
        <v>0</v>
      </c>
      <c r="E67" s="3">
        <v>1530000000</v>
      </c>
      <c r="F67" s="64">
        <v>1530000000</v>
      </c>
      <c r="G67" s="3">
        <v>0</v>
      </c>
      <c r="H67" s="3">
        <v>0</v>
      </c>
      <c r="I67" s="65">
        <v>0</v>
      </c>
    </row>
    <row r="68" spans="1:9" x14ac:dyDescent="0.3">
      <c r="A68" s="1" t="s">
        <v>8</v>
      </c>
      <c r="B68" s="2" t="s">
        <v>8</v>
      </c>
      <c r="C68" s="2" t="s">
        <v>332</v>
      </c>
      <c r="D68" s="3">
        <v>0</v>
      </c>
      <c r="E68" s="3">
        <v>1530000000</v>
      </c>
      <c r="F68" s="64">
        <v>1530000000</v>
      </c>
      <c r="G68" s="3">
        <v>0</v>
      </c>
      <c r="H68" s="3">
        <v>0</v>
      </c>
      <c r="I68" s="65">
        <v>0</v>
      </c>
    </row>
    <row r="69" spans="1:9" x14ac:dyDescent="0.3">
      <c r="A69" s="1" t="s">
        <v>58</v>
      </c>
      <c r="B69" s="2" t="s">
        <v>8</v>
      </c>
      <c r="C69" s="2" t="s">
        <v>8</v>
      </c>
      <c r="D69" s="3">
        <v>0</v>
      </c>
      <c r="E69" s="3">
        <v>0</v>
      </c>
      <c r="F69" s="64">
        <v>0</v>
      </c>
      <c r="G69" s="3">
        <v>0</v>
      </c>
      <c r="H69" s="3">
        <v>105000000</v>
      </c>
      <c r="I69" s="65">
        <v>-105000000</v>
      </c>
    </row>
    <row r="70" spans="1:9" x14ac:dyDescent="0.3">
      <c r="A70" s="1" t="s">
        <v>8</v>
      </c>
      <c r="B70" s="2" t="s">
        <v>59</v>
      </c>
      <c r="C70" s="2" t="s">
        <v>8</v>
      </c>
      <c r="D70" s="3">
        <v>0</v>
      </c>
      <c r="E70" s="3">
        <v>0</v>
      </c>
      <c r="F70" s="64">
        <v>0</v>
      </c>
      <c r="G70" s="3">
        <v>0</v>
      </c>
      <c r="H70" s="3">
        <v>105000000</v>
      </c>
      <c r="I70" s="65">
        <v>-105000000</v>
      </c>
    </row>
    <row r="71" spans="1:9" x14ac:dyDescent="0.3">
      <c r="A71" s="1" t="s">
        <v>8</v>
      </c>
      <c r="B71" s="2" t="s">
        <v>8</v>
      </c>
      <c r="C71" s="2" t="s">
        <v>60</v>
      </c>
      <c r="D71" s="3">
        <v>0</v>
      </c>
      <c r="E71" s="3">
        <v>0</v>
      </c>
      <c r="F71" s="64">
        <v>0</v>
      </c>
      <c r="G71" s="3">
        <v>0</v>
      </c>
      <c r="H71" s="3">
        <v>105000000</v>
      </c>
      <c r="I71" s="65">
        <v>-105000000</v>
      </c>
    </row>
    <row r="72" spans="1:9" x14ac:dyDescent="0.3">
      <c r="A72" s="1" t="s">
        <v>61</v>
      </c>
      <c r="B72" s="2" t="s">
        <v>8</v>
      </c>
      <c r="C72" s="2" t="s">
        <v>8</v>
      </c>
      <c r="D72" s="3">
        <v>0</v>
      </c>
      <c r="E72" s="3">
        <v>356192950</v>
      </c>
      <c r="F72" s="64">
        <v>0</v>
      </c>
      <c r="G72" s="3">
        <v>356192950</v>
      </c>
      <c r="H72" s="3">
        <v>370000000</v>
      </c>
      <c r="I72" s="65">
        <v>-13807050</v>
      </c>
    </row>
    <row r="73" spans="1:9" x14ac:dyDescent="0.3">
      <c r="A73" s="1" t="s">
        <v>8</v>
      </c>
      <c r="B73" s="2" t="s">
        <v>64</v>
      </c>
      <c r="C73" s="2" t="s">
        <v>8</v>
      </c>
      <c r="D73" s="3">
        <v>0</v>
      </c>
      <c r="E73" s="3">
        <v>356192950</v>
      </c>
      <c r="F73" s="64">
        <v>0</v>
      </c>
      <c r="G73" s="3">
        <v>356192950</v>
      </c>
      <c r="H73" s="3">
        <v>370000000</v>
      </c>
      <c r="I73" s="65">
        <v>-13807050</v>
      </c>
    </row>
    <row r="74" spans="1:9" x14ac:dyDescent="0.3">
      <c r="A74" s="1" t="s">
        <v>8</v>
      </c>
      <c r="B74" s="2" t="s">
        <v>8</v>
      </c>
      <c r="C74" s="2" t="s">
        <v>333</v>
      </c>
      <c r="D74" s="3">
        <v>0</v>
      </c>
      <c r="E74" s="3">
        <v>13160356</v>
      </c>
      <c r="F74" s="64">
        <v>0</v>
      </c>
      <c r="G74" s="3">
        <v>13160356</v>
      </c>
      <c r="H74" s="3">
        <v>20000000</v>
      </c>
      <c r="I74" s="65">
        <v>-6839644</v>
      </c>
    </row>
    <row r="75" spans="1:9" x14ac:dyDescent="0.3">
      <c r="A75" s="1" t="s">
        <v>8</v>
      </c>
      <c r="B75" s="2" t="s">
        <v>8</v>
      </c>
      <c r="C75" s="2" t="s">
        <v>334</v>
      </c>
      <c r="D75" s="3">
        <v>0</v>
      </c>
      <c r="E75" s="3">
        <v>318477785</v>
      </c>
      <c r="F75" s="64">
        <v>0</v>
      </c>
      <c r="G75" s="3">
        <v>318477785</v>
      </c>
      <c r="H75" s="3">
        <v>320000000</v>
      </c>
      <c r="I75" s="65">
        <v>-1522215</v>
      </c>
    </row>
    <row r="76" spans="1:9" x14ac:dyDescent="0.3">
      <c r="A76" s="1" t="s">
        <v>8</v>
      </c>
      <c r="B76" s="2" t="s">
        <v>8</v>
      </c>
      <c r="C76" s="2" t="s">
        <v>65</v>
      </c>
      <c r="D76" s="3">
        <v>0</v>
      </c>
      <c r="E76" s="3">
        <v>24554809</v>
      </c>
      <c r="F76" s="64">
        <v>0</v>
      </c>
      <c r="G76" s="3">
        <v>24554809</v>
      </c>
      <c r="H76" s="3">
        <v>30000000</v>
      </c>
      <c r="I76" s="65">
        <v>-5445191</v>
      </c>
    </row>
    <row r="77" spans="1:9" x14ac:dyDescent="0.3">
      <c r="A77" s="1" t="s">
        <v>335</v>
      </c>
      <c r="B77" s="2" t="s">
        <v>8</v>
      </c>
      <c r="C77" s="2" t="s">
        <v>8</v>
      </c>
      <c r="D77" s="3">
        <v>2219274585</v>
      </c>
      <c r="E77" s="3">
        <v>0</v>
      </c>
      <c r="F77" s="64">
        <v>0</v>
      </c>
      <c r="G77" s="3">
        <v>2219274585</v>
      </c>
      <c r="H77" s="3">
        <v>3800000000</v>
      </c>
      <c r="I77" s="65">
        <v>-1580725415</v>
      </c>
    </row>
    <row r="78" spans="1:9" x14ac:dyDescent="0.3">
      <c r="A78" s="1" t="s">
        <v>8</v>
      </c>
      <c r="B78" s="2" t="s">
        <v>336</v>
      </c>
      <c r="C78" s="2" t="s">
        <v>8</v>
      </c>
      <c r="D78" s="3">
        <v>2219274585</v>
      </c>
      <c r="E78" s="3">
        <v>0</v>
      </c>
      <c r="F78" s="64">
        <v>0</v>
      </c>
      <c r="G78" s="3">
        <v>2219274585</v>
      </c>
      <c r="H78" s="3">
        <v>3800000000</v>
      </c>
      <c r="I78" s="65">
        <v>-1580725415</v>
      </c>
    </row>
    <row r="79" spans="1:9" x14ac:dyDescent="0.3">
      <c r="A79" s="1" t="s">
        <v>8</v>
      </c>
      <c r="B79" s="2" t="s">
        <v>8</v>
      </c>
      <c r="C79" s="2" t="s">
        <v>337</v>
      </c>
      <c r="D79" s="3">
        <v>123448180</v>
      </c>
      <c r="E79" s="3">
        <v>0</v>
      </c>
      <c r="F79" s="64">
        <v>0</v>
      </c>
      <c r="G79" s="3">
        <v>123448180</v>
      </c>
      <c r="H79" s="3">
        <v>135000000</v>
      </c>
      <c r="I79" s="65">
        <v>-11551820</v>
      </c>
    </row>
    <row r="80" spans="1:9" x14ac:dyDescent="0.3">
      <c r="A80" s="1" t="s">
        <v>8</v>
      </c>
      <c r="B80" s="2" t="s">
        <v>8</v>
      </c>
      <c r="C80" s="2" t="s">
        <v>338</v>
      </c>
      <c r="D80" s="3">
        <v>918000</v>
      </c>
      <c r="E80" s="3">
        <v>0</v>
      </c>
      <c r="F80" s="64">
        <v>0</v>
      </c>
      <c r="G80" s="3">
        <v>918000</v>
      </c>
      <c r="H80" s="3">
        <v>20000000</v>
      </c>
      <c r="I80" s="65">
        <v>-19082000</v>
      </c>
    </row>
    <row r="81" spans="1:9" x14ac:dyDescent="0.3">
      <c r="A81" s="1" t="s">
        <v>8</v>
      </c>
      <c r="B81" s="2" t="s">
        <v>8</v>
      </c>
      <c r="C81" s="2" t="s">
        <v>339</v>
      </c>
      <c r="D81" s="3">
        <v>44908405</v>
      </c>
      <c r="E81" s="3">
        <v>0</v>
      </c>
      <c r="F81" s="64">
        <v>0</v>
      </c>
      <c r="G81" s="3">
        <v>44908405</v>
      </c>
      <c r="H81" s="3">
        <v>45000000</v>
      </c>
      <c r="I81" s="65">
        <v>-91595</v>
      </c>
    </row>
    <row r="82" spans="1:9" x14ac:dyDescent="0.3">
      <c r="A82" s="1" t="s">
        <v>8</v>
      </c>
      <c r="B82" s="2" t="s">
        <v>8</v>
      </c>
      <c r="C82" s="2" t="s">
        <v>340</v>
      </c>
      <c r="D82" s="3">
        <v>2050000000</v>
      </c>
      <c r="E82" s="3">
        <v>0</v>
      </c>
      <c r="F82" s="64">
        <v>0</v>
      </c>
      <c r="G82" s="3">
        <v>2050000000</v>
      </c>
      <c r="H82" s="3">
        <v>3600000000</v>
      </c>
      <c r="I82" s="65">
        <v>-1550000000</v>
      </c>
    </row>
    <row r="83" spans="1:9" x14ac:dyDescent="0.3">
      <c r="A83" s="1" t="s">
        <v>69</v>
      </c>
      <c r="B83" s="2" t="s">
        <v>70</v>
      </c>
      <c r="C83" s="2" t="s">
        <v>8</v>
      </c>
      <c r="D83" s="3">
        <v>131511594</v>
      </c>
      <c r="E83" s="3">
        <v>44781124</v>
      </c>
      <c r="F83" s="64" t="s">
        <v>9</v>
      </c>
      <c r="G83" s="3">
        <v>176292718</v>
      </c>
      <c r="H83" s="3">
        <v>0</v>
      </c>
      <c r="I83" s="65">
        <v>176292718</v>
      </c>
    </row>
    <row r="84" spans="1:9" x14ac:dyDescent="0.3">
      <c r="A84" s="1" t="s">
        <v>8</v>
      </c>
      <c r="B84" s="2" t="s">
        <v>71</v>
      </c>
      <c r="C84" s="2" t="s">
        <v>30</v>
      </c>
      <c r="D84" s="3">
        <v>859510436</v>
      </c>
      <c r="E84" s="3">
        <v>31187564</v>
      </c>
      <c r="F84" s="64" t="s">
        <v>9</v>
      </c>
      <c r="G84" s="3">
        <v>890698000</v>
      </c>
      <c r="H84" s="3" t="s">
        <v>9</v>
      </c>
      <c r="I84" s="65" t="s">
        <v>9</v>
      </c>
    </row>
    <row r="85" spans="1:9" x14ac:dyDescent="0.3">
      <c r="A85" s="1" t="s">
        <v>8</v>
      </c>
      <c r="B85" s="2" t="s">
        <v>8</v>
      </c>
      <c r="C85" s="2" t="s">
        <v>31</v>
      </c>
      <c r="D85" s="3">
        <v>3717680</v>
      </c>
      <c r="E85" s="3">
        <v>13593560</v>
      </c>
      <c r="F85" s="64" t="s">
        <v>9</v>
      </c>
      <c r="G85" s="3">
        <v>17311240</v>
      </c>
      <c r="H85" s="3" t="s">
        <v>9</v>
      </c>
      <c r="I85" s="65" t="s">
        <v>9</v>
      </c>
    </row>
    <row r="86" spans="1:9" x14ac:dyDescent="0.3">
      <c r="A86" s="1" t="s">
        <v>8</v>
      </c>
      <c r="B86" s="2" t="s">
        <v>72</v>
      </c>
      <c r="C86" s="2" t="s">
        <v>33</v>
      </c>
      <c r="D86" s="3">
        <v>113410</v>
      </c>
      <c r="E86" s="3">
        <v>0</v>
      </c>
      <c r="F86" s="64" t="s">
        <v>9</v>
      </c>
      <c r="G86" s="3">
        <v>113410</v>
      </c>
      <c r="H86" s="3" t="s">
        <v>9</v>
      </c>
      <c r="I86" s="65" t="s">
        <v>9</v>
      </c>
    </row>
    <row r="87" spans="1:9" x14ac:dyDescent="0.3">
      <c r="A87" s="1" t="s">
        <v>8</v>
      </c>
      <c r="B87" s="2" t="s">
        <v>8</v>
      </c>
      <c r="C87" s="2" t="s">
        <v>34</v>
      </c>
      <c r="D87" s="3">
        <v>727375500</v>
      </c>
      <c r="E87" s="3">
        <v>0</v>
      </c>
      <c r="F87" s="64" t="s">
        <v>9</v>
      </c>
      <c r="G87" s="3">
        <v>727375500</v>
      </c>
      <c r="H87" s="3" t="s">
        <v>9</v>
      </c>
      <c r="I87" s="65" t="s">
        <v>9</v>
      </c>
    </row>
    <row r="88" spans="1:9" x14ac:dyDescent="0.3">
      <c r="A88" s="1" t="s">
        <v>8</v>
      </c>
      <c r="B88" s="2" t="s">
        <v>8</v>
      </c>
      <c r="C88" s="2" t="s">
        <v>35</v>
      </c>
      <c r="D88" s="3">
        <v>4227612</v>
      </c>
      <c r="E88" s="3">
        <v>0</v>
      </c>
      <c r="F88" s="64" t="s">
        <v>9</v>
      </c>
      <c r="G88" s="3">
        <v>4227612</v>
      </c>
      <c r="H88" s="3" t="s">
        <v>9</v>
      </c>
      <c r="I88" s="65" t="s">
        <v>9</v>
      </c>
    </row>
    <row r="89" spans="1:9" ht="17.25" thickBot="1" x14ac:dyDescent="0.35">
      <c r="A89" s="8" t="s">
        <v>73</v>
      </c>
      <c r="B89" s="9" t="s">
        <v>8</v>
      </c>
      <c r="C89" s="9" t="s">
        <v>8</v>
      </c>
      <c r="D89" s="10">
        <v>6743960608</v>
      </c>
      <c r="E89" s="10">
        <v>2064638074</v>
      </c>
      <c r="F89" s="71">
        <v>1530000000</v>
      </c>
      <c r="G89" s="10">
        <v>7278598682</v>
      </c>
      <c r="H89" s="10">
        <v>9300000000</v>
      </c>
      <c r="I89" s="72">
        <v>-2021401318</v>
      </c>
    </row>
  </sheetData>
  <sheetProtection password="CC3D" sheet="1" objects="1" scenarios="1"/>
  <mergeCells count="1">
    <mergeCell ref="A1:I2"/>
  </mergeCells>
  <phoneticPr fontId="19" type="noConversion"/>
  <pageMargins left="0.19685039370078741" right="0.11811023622047245" top="0.55118110236220474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topLeftCell="B85" workbookViewId="0">
      <selection activeCell="D102" sqref="D102"/>
    </sheetView>
  </sheetViews>
  <sheetFormatPr defaultRowHeight="16.5" x14ac:dyDescent="0.3"/>
  <cols>
    <col min="1" max="1" width="18.25" style="45" customWidth="1"/>
    <col min="2" max="2" width="19.75" style="45" customWidth="1"/>
    <col min="3" max="3" width="20.125" style="45" customWidth="1"/>
    <col min="4" max="4" width="12.625" style="73" customWidth="1"/>
    <col min="5" max="5" width="12.75" style="73" customWidth="1"/>
    <col min="6" max="6" width="12.25" style="73" customWidth="1"/>
    <col min="7" max="7" width="13.125" style="73" customWidth="1"/>
    <col min="8" max="8" width="12.625" style="73" customWidth="1"/>
  </cols>
  <sheetData>
    <row r="1" spans="1:8" ht="27" customHeight="1" x14ac:dyDescent="0.3">
      <c r="A1" s="110" t="s">
        <v>341</v>
      </c>
      <c r="B1" s="111"/>
      <c r="C1" s="111"/>
      <c r="D1" s="111"/>
      <c r="E1" s="111"/>
      <c r="F1" s="111"/>
      <c r="G1" s="111"/>
      <c r="H1" s="111"/>
    </row>
    <row r="2" spans="1:8" ht="14.25" customHeight="1" x14ac:dyDescent="0.3">
      <c r="A2" s="105" t="s">
        <v>342</v>
      </c>
      <c r="B2" s="105"/>
      <c r="C2" s="105"/>
      <c r="D2" s="105"/>
      <c r="E2" s="105"/>
      <c r="F2" s="105"/>
      <c r="G2" s="105"/>
      <c r="H2" s="105"/>
    </row>
    <row r="3" spans="1:8" ht="14.25" customHeight="1" x14ac:dyDescent="0.3">
      <c r="A3" s="105" t="s">
        <v>343</v>
      </c>
      <c r="B3" s="105"/>
      <c r="C3" s="105"/>
      <c r="D3" s="105"/>
      <c r="E3" s="105"/>
      <c r="F3" s="105"/>
      <c r="G3" s="105"/>
      <c r="H3" s="105"/>
    </row>
    <row r="4" spans="1:8" ht="17.25" thickBot="1" x14ac:dyDescent="0.35">
      <c r="H4" s="73" t="s">
        <v>344</v>
      </c>
    </row>
    <row r="5" spans="1:8" x14ac:dyDescent="0.3">
      <c r="A5" s="18" t="s">
        <v>0</v>
      </c>
      <c r="B5" s="19" t="s">
        <v>1</v>
      </c>
      <c r="C5" s="19" t="s">
        <v>2</v>
      </c>
      <c r="D5" s="74" t="s">
        <v>255</v>
      </c>
      <c r="E5" s="74" t="s">
        <v>256</v>
      </c>
      <c r="F5" s="74" t="s">
        <v>257</v>
      </c>
      <c r="G5" s="74" t="s">
        <v>345</v>
      </c>
      <c r="H5" s="75" t="s">
        <v>346</v>
      </c>
    </row>
    <row r="6" spans="1:8" x14ac:dyDescent="0.3">
      <c r="A6" s="1" t="s">
        <v>259</v>
      </c>
      <c r="B6" s="2" t="s">
        <v>8</v>
      </c>
      <c r="C6" s="2" t="s">
        <v>8</v>
      </c>
      <c r="D6" s="3">
        <v>3879394361</v>
      </c>
      <c r="E6" s="3">
        <v>0</v>
      </c>
      <c r="F6" s="3">
        <v>0</v>
      </c>
      <c r="G6" s="3">
        <v>3879394361</v>
      </c>
      <c r="H6" s="76">
        <v>4050494900</v>
      </c>
    </row>
    <row r="7" spans="1:8" x14ac:dyDescent="0.3">
      <c r="A7" s="1" t="s">
        <v>8</v>
      </c>
      <c r="B7" s="2" t="s">
        <v>260</v>
      </c>
      <c r="C7" s="2" t="s">
        <v>8</v>
      </c>
      <c r="D7" s="3">
        <v>3823507000</v>
      </c>
      <c r="E7" s="3">
        <v>0</v>
      </c>
      <c r="F7" s="3">
        <v>0</v>
      </c>
      <c r="G7" s="3">
        <v>3823507000</v>
      </c>
      <c r="H7" s="76">
        <v>4029800900</v>
      </c>
    </row>
    <row r="8" spans="1:8" x14ac:dyDescent="0.3">
      <c r="A8" s="1" t="s">
        <v>8</v>
      </c>
      <c r="B8" s="2" t="s">
        <v>8</v>
      </c>
      <c r="C8" s="2" t="s">
        <v>261</v>
      </c>
      <c r="D8" s="3">
        <v>123750000</v>
      </c>
      <c r="E8" s="3">
        <v>0</v>
      </c>
      <c r="F8" s="3">
        <v>0</v>
      </c>
      <c r="G8" s="3">
        <v>123750000</v>
      </c>
      <c r="H8" s="76">
        <v>145450000</v>
      </c>
    </row>
    <row r="9" spans="1:8" x14ac:dyDescent="0.3">
      <c r="A9" s="1" t="s">
        <v>8</v>
      </c>
      <c r="B9" s="2" t="s">
        <v>8</v>
      </c>
      <c r="C9" s="2" t="s">
        <v>262</v>
      </c>
      <c r="D9" s="3">
        <v>3699757000</v>
      </c>
      <c r="E9" s="3">
        <v>0</v>
      </c>
      <c r="F9" s="3">
        <v>0</v>
      </c>
      <c r="G9" s="3">
        <v>3699757000</v>
      </c>
      <c r="H9" s="76">
        <v>3884350900</v>
      </c>
    </row>
    <row r="10" spans="1:8" x14ac:dyDescent="0.3">
      <c r="A10" s="1" t="s">
        <v>8</v>
      </c>
      <c r="B10" s="2" t="s">
        <v>263</v>
      </c>
      <c r="C10" s="2" t="s">
        <v>8</v>
      </c>
      <c r="D10" s="3">
        <v>55887361</v>
      </c>
      <c r="E10" s="3">
        <v>0</v>
      </c>
      <c r="F10" s="3">
        <v>0</v>
      </c>
      <c r="G10" s="3">
        <v>55887361</v>
      </c>
      <c r="H10" s="76">
        <v>20694000</v>
      </c>
    </row>
    <row r="11" spans="1:8" x14ac:dyDescent="0.3">
      <c r="A11" s="1" t="s">
        <v>8</v>
      </c>
      <c r="B11" s="2" t="s">
        <v>8</v>
      </c>
      <c r="C11" s="2" t="s">
        <v>264</v>
      </c>
      <c r="D11" s="3">
        <v>55887361</v>
      </c>
      <c r="E11" s="3">
        <v>0</v>
      </c>
      <c r="F11" s="3">
        <v>0</v>
      </c>
      <c r="G11" s="3">
        <v>55887361</v>
      </c>
      <c r="H11" s="76">
        <v>20694000</v>
      </c>
    </row>
    <row r="12" spans="1:8" x14ac:dyDescent="0.3">
      <c r="A12" s="1" t="s">
        <v>7</v>
      </c>
      <c r="B12" s="2" t="s">
        <v>8</v>
      </c>
      <c r="C12" s="2" t="s">
        <v>8</v>
      </c>
      <c r="D12" s="3">
        <v>2286671520</v>
      </c>
      <c r="E12" s="3">
        <v>353333404</v>
      </c>
      <c r="F12" s="3">
        <v>1530000000</v>
      </c>
      <c r="G12" s="3">
        <v>1110004924</v>
      </c>
      <c r="H12" s="76">
        <v>487317860</v>
      </c>
    </row>
    <row r="13" spans="1:8" x14ac:dyDescent="0.3">
      <c r="A13" s="1" t="s">
        <v>8</v>
      </c>
      <c r="B13" s="2" t="s">
        <v>265</v>
      </c>
      <c r="C13" s="2" t="s">
        <v>8</v>
      </c>
      <c r="D13" s="3">
        <v>1621995620</v>
      </c>
      <c r="E13" s="3">
        <v>7000000</v>
      </c>
      <c r="F13" s="3">
        <v>1530000000</v>
      </c>
      <c r="G13" s="3">
        <v>98995620</v>
      </c>
      <c r="H13" s="76">
        <v>50000000</v>
      </c>
    </row>
    <row r="14" spans="1:8" x14ac:dyDescent="0.3">
      <c r="A14" s="1" t="s">
        <v>8</v>
      </c>
      <c r="B14" s="2" t="s">
        <v>8</v>
      </c>
      <c r="C14" s="2" t="s">
        <v>266</v>
      </c>
      <c r="D14" s="3">
        <v>3000000</v>
      </c>
      <c r="E14" s="3">
        <v>7000000</v>
      </c>
      <c r="F14" s="3">
        <v>0</v>
      </c>
      <c r="G14" s="3">
        <v>10000000</v>
      </c>
      <c r="H14" s="76">
        <v>20000000</v>
      </c>
    </row>
    <row r="15" spans="1:8" x14ac:dyDescent="0.3">
      <c r="A15" s="1" t="s">
        <v>8</v>
      </c>
      <c r="B15" s="2" t="s">
        <v>8</v>
      </c>
      <c r="C15" s="2" t="s">
        <v>267</v>
      </c>
      <c r="D15" s="3">
        <v>88995620</v>
      </c>
      <c r="E15" s="3">
        <v>0</v>
      </c>
      <c r="F15" s="3">
        <v>0</v>
      </c>
      <c r="G15" s="3">
        <v>88995620</v>
      </c>
      <c r="H15" s="76">
        <v>30000000</v>
      </c>
    </row>
    <row r="16" spans="1:8" x14ac:dyDescent="0.3">
      <c r="A16" s="1" t="s">
        <v>8</v>
      </c>
      <c r="B16" s="2" t="s">
        <v>8</v>
      </c>
      <c r="C16" s="2" t="s">
        <v>268</v>
      </c>
      <c r="D16" s="3">
        <v>1530000000</v>
      </c>
      <c r="E16" s="3">
        <v>0</v>
      </c>
      <c r="F16" s="3">
        <v>1530000000</v>
      </c>
      <c r="G16" s="3">
        <v>0</v>
      </c>
      <c r="H16" s="76">
        <v>0</v>
      </c>
    </row>
    <row r="17" spans="1:8" x14ac:dyDescent="0.3">
      <c r="A17" s="1" t="s">
        <v>8</v>
      </c>
      <c r="B17" s="2" t="s">
        <v>10</v>
      </c>
      <c r="C17" s="2" t="s">
        <v>8</v>
      </c>
      <c r="D17" s="3">
        <v>0</v>
      </c>
      <c r="E17" s="3">
        <v>346333404</v>
      </c>
      <c r="F17" s="3">
        <v>0</v>
      </c>
      <c r="G17" s="3">
        <v>346333404</v>
      </c>
      <c r="H17" s="76">
        <v>55170560</v>
      </c>
    </row>
    <row r="18" spans="1:8" x14ac:dyDescent="0.3">
      <c r="A18" s="1" t="s">
        <v>8</v>
      </c>
      <c r="B18" s="2" t="s">
        <v>8</v>
      </c>
      <c r="C18" s="2" t="s">
        <v>11</v>
      </c>
      <c r="D18" s="3">
        <v>0</v>
      </c>
      <c r="E18" s="3">
        <v>721000</v>
      </c>
      <c r="F18" s="3">
        <v>0</v>
      </c>
      <c r="G18" s="3">
        <v>721000</v>
      </c>
      <c r="H18" s="76">
        <v>6781000</v>
      </c>
    </row>
    <row r="19" spans="1:8" x14ac:dyDescent="0.3">
      <c r="A19" s="1" t="s">
        <v>8</v>
      </c>
      <c r="B19" s="2" t="s">
        <v>8</v>
      </c>
      <c r="C19" s="2" t="s">
        <v>12</v>
      </c>
      <c r="D19" s="3">
        <v>0</v>
      </c>
      <c r="E19" s="3">
        <v>345612404</v>
      </c>
      <c r="F19" s="3">
        <v>0</v>
      </c>
      <c r="G19" s="3">
        <v>345612404</v>
      </c>
      <c r="H19" s="76">
        <v>48389560</v>
      </c>
    </row>
    <row r="20" spans="1:8" x14ac:dyDescent="0.3">
      <c r="A20" s="1" t="s">
        <v>8</v>
      </c>
      <c r="B20" s="2" t="s">
        <v>269</v>
      </c>
      <c r="C20" s="2" t="s">
        <v>8</v>
      </c>
      <c r="D20" s="3">
        <v>664675900</v>
      </c>
      <c r="E20" s="3">
        <v>0</v>
      </c>
      <c r="F20" s="3">
        <v>0</v>
      </c>
      <c r="G20" s="3">
        <v>664675900</v>
      </c>
      <c r="H20" s="76">
        <v>382147300</v>
      </c>
    </row>
    <row r="21" spans="1:8" x14ac:dyDescent="0.3">
      <c r="A21" s="1" t="s">
        <v>8</v>
      </c>
      <c r="B21" s="2" t="s">
        <v>8</v>
      </c>
      <c r="C21" s="2" t="s">
        <v>270</v>
      </c>
      <c r="D21" s="3">
        <v>596117900</v>
      </c>
      <c r="E21" s="3">
        <v>0</v>
      </c>
      <c r="F21" s="3">
        <v>0</v>
      </c>
      <c r="G21" s="3">
        <v>596117900</v>
      </c>
      <c r="H21" s="76">
        <v>299478130</v>
      </c>
    </row>
    <row r="22" spans="1:8" x14ac:dyDescent="0.3">
      <c r="A22" s="1" t="s">
        <v>8</v>
      </c>
      <c r="B22" s="2" t="s">
        <v>8</v>
      </c>
      <c r="C22" s="2" t="s">
        <v>271</v>
      </c>
      <c r="D22" s="3">
        <v>53558000</v>
      </c>
      <c r="E22" s="3">
        <v>0</v>
      </c>
      <c r="F22" s="3">
        <v>0</v>
      </c>
      <c r="G22" s="3">
        <v>53558000</v>
      </c>
      <c r="H22" s="76">
        <v>82669170</v>
      </c>
    </row>
    <row r="23" spans="1:8" x14ac:dyDescent="0.3">
      <c r="A23" s="1" t="s">
        <v>8</v>
      </c>
      <c r="B23" s="2" t="s">
        <v>8</v>
      </c>
      <c r="C23" s="2" t="s">
        <v>272</v>
      </c>
      <c r="D23" s="3">
        <v>15000000</v>
      </c>
      <c r="E23" s="3">
        <v>0</v>
      </c>
      <c r="F23" s="3">
        <v>0</v>
      </c>
      <c r="G23" s="3">
        <v>15000000</v>
      </c>
      <c r="H23" s="76">
        <v>0</v>
      </c>
    </row>
    <row r="24" spans="1:8" x14ac:dyDescent="0.3">
      <c r="A24" s="1" t="s">
        <v>273</v>
      </c>
      <c r="B24" s="2" t="s">
        <v>8</v>
      </c>
      <c r="C24" s="2" t="s">
        <v>8</v>
      </c>
      <c r="D24" s="3">
        <v>105140610</v>
      </c>
      <c r="E24" s="3">
        <v>0</v>
      </c>
      <c r="F24" s="3">
        <v>0</v>
      </c>
      <c r="G24" s="3">
        <v>105140610</v>
      </c>
      <c r="H24" s="76">
        <v>39439972</v>
      </c>
    </row>
    <row r="25" spans="1:8" x14ac:dyDescent="0.3">
      <c r="A25" s="1" t="s">
        <v>8</v>
      </c>
      <c r="B25" s="2" t="s">
        <v>274</v>
      </c>
      <c r="C25" s="2" t="s">
        <v>8</v>
      </c>
      <c r="D25" s="3">
        <v>16130000</v>
      </c>
      <c r="E25" s="3">
        <v>0</v>
      </c>
      <c r="F25" s="3">
        <v>0</v>
      </c>
      <c r="G25" s="3">
        <v>16130000</v>
      </c>
      <c r="H25" s="76">
        <v>16870000</v>
      </c>
    </row>
    <row r="26" spans="1:8" x14ac:dyDescent="0.3">
      <c r="A26" s="1" t="s">
        <v>8</v>
      </c>
      <c r="B26" s="2" t="s">
        <v>8</v>
      </c>
      <c r="C26" s="2" t="s">
        <v>275</v>
      </c>
      <c r="D26" s="3">
        <v>16130000</v>
      </c>
      <c r="E26" s="3">
        <v>0</v>
      </c>
      <c r="F26" s="3">
        <v>0</v>
      </c>
      <c r="G26" s="3">
        <v>16130000</v>
      </c>
      <c r="H26" s="76">
        <v>16870000</v>
      </c>
    </row>
    <row r="27" spans="1:8" x14ac:dyDescent="0.3">
      <c r="A27" s="1" t="s">
        <v>8</v>
      </c>
      <c r="B27" s="2" t="s">
        <v>276</v>
      </c>
      <c r="C27" s="2" t="s">
        <v>8</v>
      </c>
      <c r="D27" s="3">
        <v>84860610</v>
      </c>
      <c r="E27" s="3">
        <v>0</v>
      </c>
      <c r="F27" s="3">
        <v>0</v>
      </c>
      <c r="G27" s="3">
        <v>84860610</v>
      </c>
      <c r="H27" s="76">
        <v>18809972</v>
      </c>
    </row>
    <row r="28" spans="1:8" x14ac:dyDescent="0.3">
      <c r="A28" s="1" t="s">
        <v>8</v>
      </c>
      <c r="B28" s="2" t="s">
        <v>8</v>
      </c>
      <c r="C28" s="2" t="s">
        <v>277</v>
      </c>
      <c r="D28" s="3">
        <v>1762000</v>
      </c>
      <c r="E28" s="3">
        <v>0</v>
      </c>
      <c r="F28" s="3">
        <v>0</v>
      </c>
      <c r="G28" s="3">
        <v>1762000</v>
      </c>
      <c r="H28" s="76">
        <v>1638000</v>
      </c>
    </row>
    <row r="29" spans="1:8" x14ac:dyDescent="0.3">
      <c r="A29" s="1" t="s">
        <v>8</v>
      </c>
      <c r="B29" s="2" t="s">
        <v>8</v>
      </c>
      <c r="C29" s="2" t="s">
        <v>278</v>
      </c>
      <c r="D29" s="3">
        <v>83098610</v>
      </c>
      <c r="E29" s="3">
        <v>0</v>
      </c>
      <c r="F29" s="3">
        <v>0</v>
      </c>
      <c r="G29" s="3">
        <v>83098610</v>
      </c>
      <c r="H29" s="76">
        <v>17171972</v>
      </c>
    </row>
    <row r="30" spans="1:8" x14ac:dyDescent="0.3">
      <c r="A30" s="1" t="s">
        <v>8</v>
      </c>
      <c r="B30" s="2" t="s">
        <v>279</v>
      </c>
      <c r="C30" s="2" t="s">
        <v>8</v>
      </c>
      <c r="D30" s="3">
        <v>4150000</v>
      </c>
      <c r="E30" s="3">
        <v>0</v>
      </c>
      <c r="F30" s="3">
        <v>0</v>
      </c>
      <c r="G30" s="3">
        <v>4150000</v>
      </c>
      <c r="H30" s="76">
        <v>3760000</v>
      </c>
    </row>
    <row r="31" spans="1:8" x14ac:dyDescent="0.3">
      <c r="A31" s="1" t="s">
        <v>8</v>
      </c>
      <c r="B31" s="2" t="s">
        <v>8</v>
      </c>
      <c r="C31" s="2" t="s">
        <v>280</v>
      </c>
      <c r="D31" s="3">
        <v>1650000</v>
      </c>
      <c r="E31" s="3">
        <v>0</v>
      </c>
      <c r="F31" s="3">
        <v>0</v>
      </c>
      <c r="G31" s="3">
        <v>1650000</v>
      </c>
      <c r="H31" s="76">
        <v>2150000</v>
      </c>
    </row>
    <row r="32" spans="1:8" x14ac:dyDescent="0.3">
      <c r="A32" s="1" t="s">
        <v>8</v>
      </c>
      <c r="B32" s="2" t="s">
        <v>8</v>
      </c>
      <c r="C32" s="2" t="s">
        <v>281</v>
      </c>
      <c r="D32" s="3">
        <v>2500000</v>
      </c>
      <c r="E32" s="3">
        <v>0</v>
      </c>
      <c r="F32" s="3">
        <v>0</v>
      </c>
      <c r="G32" s="3">
        <v>2500000</v>
      </c>
      <c r="H32" s="76">
        <v>1610000</v>
      </c>
    </row>
    <row r="33" spans="1:8" x14ac:dyDescent="0.3">
      <c r="A33" s="1" t="s">
        <v>14</v>
      </c>
      <c r="B33" s="2" t="s">
        <v>8</v>
      </c>
      <c r="C33" s="2" t="s">
        <v>8</v>
      </c>
      <c r="D33" s="3">
        <v>41265471</v>
      </c>
      <c r="E33" s="3">
        <v>97126834</v>
      </c>
      <c r="F33" s="3">
        <v>0</v>
      </c>
      <c r="G33" s="3">
        <v>138392305</v>
      </c>
      <c r="H33" s="76">
        <v>221996772</v>
      </c>
    </row>
    <row r="34" spans="1:8" x14ac:dyDescent="0.3">
      <c r="A34" s="1" t="s">
        <v>8</v>
      </c>
      <c r="B34" s="2" t="s">
        <v>15</v>
      </c>
      <c r="C34" s="2" t="s">
        <v>8</v>
      </c>
      <c r="D34" s="3">
        <v>26637056</v>
      </c>
      <c r="E34" s="3">
        <v>97126834</v>
      </c>
      <c r="F34" s="3">
        <v>0</v>
      </c>
      <c r="G34" s="3">
        <v>123763890</v>
      </c>
      <c r="H34" s="76">
        <v>217722669</v>
      </c>
    </row>
    <row r="35" spans="1:8" x14ac:dyDescent="0.3">
      <c r="A35" s="1" t="s">
        <v>8</v>
      </c>
      <c r="B35" s="2" t="s">
        <v>8</v>
      </c>
      <c r="C35" s="2" t="s">
        <v>16</v>
      </c>
      <c r="D35" s="3">
        <v>26637056</v>
      </c>
      <c r="E35" s="3">
        <v>97126834</v>
      </c>
      <c r="F35" s="3">
        <v>0</v>
      </c>
      <c r="G35" s="3">
        <v>123763890</v>
      </c>
      <c r="H35" s="76">
        <v>217722669</v>
      </c>
    </row>
    <row r="36" spans="1:8" x14ac:dyDescent="0.3">
      <c r="A36" s="1" t="s">
        <v>8</v>
      </c>
      <c r="B36" s="2" t="s">
        <v>17</v>
      </c>
      <c r="C36" s="2" t="s">
        <v>8</v>
      </c>
      <c r="D36" s="3">
        <v>14628415</v>
      </c>
      <c r="E36" s="3">
        <v>0</v>
      </c>
      <c r="F36" s="3">
        <v>0</v>
      </c>
      <c r="G36" s="3">
        <v>14628415</v>
      </c>
      <c r="H36" s="76">
        <v>4274103</v>
      </c>
    </row>
    <row r="37" spans="1:8" x14ac:dyDescent="0.3">
      <c r="A37" s="1" t="s">
        <v>8</v>
      </c>
      <c r="B37" s="2" t="s">
        <v>8</v>
      </c>
      <c r="C37" s="2" t="s">
        <v>18</v>
      </c>
      <c r="D37" s="3">
        <v>14628415</v>
      </c>
      <c r="E37" s="3">
        <v>0</v>
      </c>
      <c r="F37" s="3">
        <v>0</v>
      </c>
      <c r="G37" s="3">
        <v>14628415</v>
      </c>
      <c r="H37" s="76">
        <v>4274103</v>
      </c>
    </row>
    <row r="38" spans="1:8" x14ac:dyDescent="0.3">
      <c r="A38" s="1" t="s">
        <v>93</v>
      </c>
      <c r="B38" s="2" t="s">
        <v>8</v>
      </c>
      <c r="C38" s="2" t="s">
        <v>8</v>
      </c>
      <c r="D38" s="3">
        <v>44877403</v>
      </c>
      <c r="E38" s="3">
        <v>83533274</v>
      </c>
      <c r="F38" s="3">
        <v>0</v>
      </c>
      <c r="G38" s="3">
        <v>128410677</v>
      </c>
      <c r="H38" s="76">
        <v>0</v>
      </c>
    </row>
    <row r="39" spans="1:8" x14ac:dyDescent="0.3">
      <c r="A39" s="1" t="s">
        <v>8</v>
      </c>
      <c r="B39" s="2" t="s">
        <v>94</v>
      </c>
      <c r="C39" s="2" t="s">
        <v>8</v>
      </c>
      <c r="D39" s="3">
        <v>44877403</v>
      </c>
      <c r="E39" s="3">
        <v>83533274</v>
      </c>
      <c r="F39" s="3">
        <v>0</v>
      </c>
      <c r="G39" s="3">
        <v>128410677</v>
      </c>
      <c r="H39" s="76">
        <v>0</v>
      </c>
    </row>
    <row r="40" spans="1:8" x14ac:dyDescent="0.3">
      <c r="A40" s="1" t="s">
        <v>8</v>
      </c>
      <c r="B40" s="2" t="s">
        <v>8</v>
      </c>
      <c r="C40" s="2" t="s">
        <v>95</v>
      </c>
      <c r="D40" s="3">
        <v>44877403</v>
      </c>
      <c r="E40" s="3">
        <v>83533274</v>
      </c>
      <c r="F40" s="3">
        <v>0</v>
      </c>
      <c r="G40" s="3">
        <v>128410677</v>
      </c>
      <c r="H40" s="76">
        <v>0</v>
      </c>
    </row>
    <row r="41" spans="1:8" x14ac:dyDescent="0.3">
      <c r="A41" s="77" t="s">
        <v>96</v>
      </c>
      <c r="B41" s="6" t="s">
        <v>8</v>
      </c>
      <c r="C41" s="6" t="s">
        <v>8</v>
      </c>
      <c r="D41" s="7">
        <v>6357349365</v>
      </c>
      <c r="E41" s="7">
        <v>533993512</v>
      </c>
      <c r="F41" s="7">
        <v>1530000000</v>
      </c>
      <c r="G41" s="7">
        <v>5361342877</v>
      </c>
      <c r="H41" s="78">
        <v>4799249504</v>
      </c>
    </row>
    <row r="42" spans="1:8" x14ac:dyDescent="0.3">
      <c r="A42" s="1" t="s">
        <v>347</v>
      </c>
      <c r="B42" s="2" t="s">
        <v>8</v>
      </c>
      <c r="C42" s="2" t="s">
        <v>8</v>
      </c>
      <c r="D42" s="3">
        <v>1991126307</v>
      </c>
      <c r="E42" s="3">
        <v>0</v>
      </c>
      <c r="F42" s="3">
        <v>0</v>
      </c>
      <c r="G42" s="3">
        <v>1991126307</v>
      </c>
      <c r="H42" s="76">
        <v>2072539120</v>
      </c>
    </row>
    <row r="43" spans="1:8" x14ac:dyDescent="0.3">
      <c r="A43" s="1" t="s">
        <v>8</v>
      </c>
      <c r="B43" s="2" t="s">
        <v>348</v>
      </c>
      <c r="C43" s="2" t="s">
        <v>8</v>
      </c>
      <c r="D43" s="3">
        <v>1404683445</v>
      </c>
      <c r="E43" s="3">
        <v>0</v>
      </c>
      <c r="F43" s="3">
        <v>0</v>
      </c>
      <c r="G43" s="3">
        <v>1404683445</v>
      </c>
      <c r="H43" s="76">
        <v>1523663385</v>
      </c>
    </row>
    <row r="44" spans="1:8" x14ac:dyDescent="0.3">
      <c r="A44" s="1" t="s">
        <v>8</v>
      </c>
      <c r="B44" s="2" t="s">
        <v>8</v>
      </c>
      <c r="C44" s="2" t="s">
        <v>289</v>
      </c>
      <c r="D44" s="3">
        <v>475758000</v>
      </c>
      <c r="E44" s="3">
        <v>0</v>
      </c>
      <c r="F44" s="3">
        <v>0</v>
      </c>
      <c r="G44" s="3">
        <v>475758000</v>
      </c>
      <c r="H44" s="76">
        <v>538421000</v>
      </c>
    </row>
    <row r="45" spans="1:8" x14ac:dyDescent="0.3">
      <c r="A45" s="1" t="s">
        <v>8</v>
      </c>
      <c r="B45" s="2" t="s">
        <v>8</v>
      </c>
      <c r="C45" s="2" t="s">
        <v>290</v>
      </c>
      <c r="D45" s="3">
        <v>185139000</v>
      </c>
      <c r="E45" s="3">
        <v>0</v>
      </c>
      <c r="F45" s="3">
        <v>0</v>
      </c>
      <c r="G45" s="3">
        <v>185139000</v>
      </c>
      <c r="H45" s="76">
        <v>199224000</v>
      </c>
    </row>
    <row r="46" spans="1:8" x14ac:dyDescent="0.3">
      <c r="A46" s="1" t="s">
        <v>8</v>
      </c>
      <c r="B46" s="2" t="s">
        <v>8</v>
      </c>
      <c r="C46" s="2" t="s">
        <v>291</v>
      </c>
      <c r="D46" s="3">
        <v>208271000</v>
      </c>
      <c r="E46" s="3">
        <v>0</v>
      </c>
      <c r="F46" s="3">
        <v>0</v>
      </c>
      <c r="G46" s="3">
        <v>208271000</v>
      </c>
      <c r="H46" s="76">
        <v>211297000</v>
      </c>
    </row>
    <row r="47" spans="1:8" x14ac:dyDescent="0.3">
      <c r="A47" s="1" t="s">
        <v>8</v>
      </c>
      <c r="B47" s="2" t="s">
        <v>8</v>
      </c>
      <c r="C47" s="2" t="s">
        <v>292</v>
      </c>
      <c r="D47" s="3">
        <v>82584445</v>
      </c>
      <c r="E47" s="3">
        <v>0</v>
      </c>
      <c r="F47" s="3">
        <v>0</v>
      </c>
      <c r="G47" s="3">
        <v>82584445</v>
      </c>
      <c r="H47" s="76">
        <v>86687385</v>
      </c>
    </row>
    <row r="48" spans="1:8" x14ac:dyDescent="0.3">
      <c r="A48" s="1" t="s">
        <v>8</v>
      </c>
      <c r="B48" s="2" t="s">
        <v>8</v>
      </c>
      <c r="C48" s="2" t="s">
        <v>293</v>
      </c>
      <c r="D48" s="3">
        <v>381628000</v>
      </c>
      <c r="E48" s="3">
        <v>0</v>
      </c>
      <c r="F48" s="3">
        <v>0</v>
      </c>
      <c r="G48" s="3">
        <v>381628000</v>
      </c>
      <c r="H48" s="76">
        <v>335514000</v>
      </c>
    </row>
    <row r="49" spans="1:8" x14ac:dyDescent="0.3">
      <c r="A49" s="1" t="s">
        <v>8</v>
      </c>
      <c r="B49" s="2" t="s">
        <v>8</v>
      </c>
      <c r="C49" s="2" t="s">
        <v>294</v>
      </c>
      <c r="D49" s="3">
        <v>5550000</v>
      </c>
      <c r="E49" s="3">
        <v>0</v>
      </c>
      <c r="F49" s="3">
        <v>0</v>
      </c>
      <c r="G49" s="3">
        <v>5550000</v>
      </c>
      <c r="H49" s="76">
        <v>4440000</v>
      </c>
    </row>
    <row r="50" spans="1:8" x14ac:dyDescent="0.3">
      <c r="A50" s="1" t="s">
        <v>8</v>
      </c>
      <c r="B50" s="2" t="s">
        <v>8</v>
      </c>
      <c r="C50" s="2" t="s">
        <v>349</v>
      </c>
      <c r="D50" s="3">
        <v>0</v>
      </c>
      <c r="E50" s="3">
        <v>0</v>
      </c>
      <c r="F50" s="3">
        <v>0</v>
      </c>
      <c r="G50" s="3">
        <v>0</v>
      </c>
      <c r="H50" s="76">
        <v>80000000</v>
      </c>
    </row>
    <row r="51" spans="1:8" x14ac:dyDescent="0.3">
      <c r="A51" s="1" t="s">
        <v>8</v>
      </c>
      <c r="B51" s="2" t="s">
        <v>8</v>
      </c>
      <c r="C51" s="2" t="s">
        <v>295</v>
      </c>
      <c r="D51" s="3">
        <v>65753000</v>
      </c>
      <c r="E51" s="3">
        <v>0</v>
      </c>
      <c r="F51" s="3">
        <v>0</v>
      </c>
      <c r="G51" s="3">
        <v>65753000</v>
      </c>
      <c r="H51" s="76">
        <v>68080000</v>
      </c>
    </row>
    <row r="52" spans="1:8" x14ac:dyDescent="0.3">
      <c r="A52" s="1" t="s">
        <v>8</v>
      </c>
      <c r="B52" s="2" t="s">
        <v>350</v>
      </c>
      <c r="C52" s="2" t="s">
        <v>8</v>
      </c>
      <c r="D52" s="3">
        <v>586442862</v>
      </c>
      <c r="E52" s="3">
        <v>0</v>
      </c>
      <c r="F52" s="3">
        <v>0</v>
      </c>
      <c r="G52" s="3">
        <v>586442862</v>
      </c>
      <c r="H52" s="76">
        <v>548875735</v>
      </c>
    </row>
    <row r="53" spans="1:8" x14ac:dyDescent="0.3">
      <c r="A53" s="1" t="s">
        <v>8</v>
      </c>
      <c r="B53" s="2" t="s">
        <v>8</v>
      </c>
      <c r="C53" s="2" t="s">
        <v>297</v>
      </c>
      <c r="D53" s="3">
        <v>238788000</v>
      </c>
      <c r="E53" s="3">
        <v>0</v>
      </c>
      <c r="F53" s="3">
        <v>0</v>
      </c>
      <c r="G53" s="3">
        <v>238788000</v>
      </c>
      <c r="H53" s="76">
        <v>229464000</v>
      </c>
    </row>
    <row r="54" spans="1:8" x14ac:dyDescent="0.3">
      <c r="A54" s="1" t="s">
        <v>8</v>
      </c>
      <c r="B54" s="2" t="s">
        <v>8</v>
      </c>
      <c r="C54" s="2" t="s">
        <v>298</v>
      </c>
      <c r="D54" s="3">
        <v>119394000</v>
      </c>
      <c r="E54" s="3">
        <v>0</v>
      </c>
      <c r="F54" s="3">
        <v>0</v>
      </c>
      <c r="G54" s="3">
        <v>119394000</v>
      </c>
      <c r="H54" s="76">
        <v>114732000</v>
      </c>
    </row>
    <row r="55" spans="1:8" x14ac:dyDescent="0.3">
      <c r="A55" s="1" t="s">
        <v>8</v>
      </c>
      <c r="B55" s="2" t="s">
        <v>8</v>
      </c>
      <c r="C55" s="2" t="s">
        <v>299</v>
      </c>
      <c r="D55" s="3">
        <v>106352000</v>
      </c>
      <c r="E55" s="3">
        <v>0</v>
      </c>
      <c r="F55" s="3">
        <v>0</v>
      </c>
      <c r="G55" s="3">
        <v>106352000</v>
      </c>
      <c r="H55" s="76">
        <v>99514000</v>
      </c>
    </row>
    <row r="56" spans="1:8" x14ac:dyDescent="0.3">
      <c r="A56" s="1" t="s">
        <v>8</v>
      </c>
      <c r="B56" s="2" t="s">
        <v>8</v>
      </c>
      <c r="C56" s="2" t="s">
        <v>300</v>
      </c>
      <c r="D56" s="3">
        <v>52997822</v>
      </c>
      <c r="E56" s="3">
        <v>0</v>
      </c>
      <c r="F56" s="3">
        <v>0</v>
      </c>
      <c r="G56" s="3">
        <v>52997822</v>
      </c>
      <c r="H56" s="76">
        <v>47874505</v>
      </c>
    </row>
    <row r="57" spans="1:8" x14ac:dyDescent="0.3">
      <c r="A57" s="1" t="s">
        <v>8</v>
      </c>
      <c r="B57" s="2" t="s">
        <v>8</v>
      </c>
      <c r="C57" s="2" t="s">
        <v>301</v>
      </c>
      <c r="D57" s="3">
        <v>57570000</v>
      </c>
      <c r="E57" s="3">
        <v>0</v>
      </c>
      <c r="F57" s="3">
        <v>0</v>
      </c>
      <c r="G57" s="3">
        <v>57570000</v>
      </c>
      <c r="H57" s="76">
        <v>45740000</v>
      </c>
    </row>
    <row r="58" spans="1:8" x14ac:dyDescent="0.3">
      <c r="A58" s="1" t="s">
        <v>8</v>
      </c>
      <c r="B58" s="2" t="s">
        <v>8</v>
      </c>
      <c r="C58" s="2" t="s">
        <v>302</v>
      </c>
      <c r="D58" s="3">
        <v>3952000</v>
      </c>
      <c r="E58" s="3">
        <v>0</v>
      </c>
      <c r="F58" s="3">
        <v>0</v>
      </c>
      <c r="G58" s="3">
        <v>3952000</v>
      </c>
      <c r="H58" s="76">
        <v>2771230</v>
      </c>
    </row>
    <row r="59" spans="1:8" x14ac:dyDescent="0.3">
      <c r="A59" s="1" t="s">
        <v>8</v>
      </c>
      <c r="B59" s="2" t="s">
        <v>8</v>
      </c>
      <c r="C59" s="2" t="s">
        <v>303</v>
      </c>
      <c r="D59" s="3">
        <v>7389040</v>
      </c>
      <c r="E59" s="3">
        <v>0</v>
      </c>
      <c r="F59" s="3">
        <v>0</v>
      </c>
      <c r="G59" s="3">
        <v>7389040</v>
      </c>
      <c r="H59" s="76">
        <v>8780000</v>
      </c>
    </row>
    <row r="60" spans="1:8" x14ac:dyDescent="0.3">
      <c r="A60" s="1" t="s">
        <v>37</v>
      </c>
      <c r="B60" s="2" t="s">
        <v>8</v>
      </c>
      <c r="C60" s="2" t="s">
        <v>8</v>
      </c>
      <c r="D60" s="3">
        <v>1159491478</v>
      </c>
      <c r="E60" s="3">
        <v>0</v>
      </c>
      <c r="F60" s="3">
        <v>0</v>
      </c>
      <c r="G60" s="3">
        <v>1159491478</v>
      </c>
      <c r="H60" s="76">
        <v>1141051764</v>
      </c>
    </row>
    <row r="61" spans="1:8" x14ac:dyDescent="0.3">
      <c r="A61" s="1" t="s">
        <v>8</v>
      </c>
      <c r="B61" s="2" t="s">
        <v>38</v>
      </c>
      <c r="C61" s="2" t="s">
        <v>8</v>
      </c>
      <c r="D61" s="3">
        <v>221958407</v>
      </c>
      <c r="E61" s="3">
        <v>0</v>
      </c>
      <c r="F61" s="3">
        <v>0</v>
      </c>
      <c r="G61" s="3">
        <v>221958407</v>
      </c>
      <c r="H61" s="76">
        <v>290168204</v>
      </c>
    </row>
    <row r="62" spans="1:8" x14ac:dyDescent="0.3">
      <c r="A62" s="1" t="s">
        <v>8</v>
      </c>
      <c r="B62" s="2" t="s">
        <v>8</v>
      </c>
      <c r="C62" s="2" t="s">
        <v>39</v>
      </c>
      <c r="D62" s="3">
        <v>101608520</v>
      </c>
      <c r="E62" s="3">
        <v>0</v>
      </c>
      <c r="F62" s="3">
        <v>0</v>
      </c>
      <c r="G62" s="3">
        <v>101608520</v>
      </c>
      <c r="H62" s="76">
        <v>166550000</v>
      </c>
    </row>
    <row r="63" spans="1:8" x14ac:dyDescent="0.3">
      <c r="A63" s="1" t="s">
        <v>8</v>
      </c>
      <c r="B63" s="2" t="s">
        <v>8</v>
      </c>
      <c r="C63" s="2" t="s">
        <v>304</v>
      </c>
      <c r="D63" s="3">
        <v>4400060</v>
      </c>
      <c r="E63" s="3">
        <v>0</v>
      </c>
      <c r="F63" s="3">
        <v>0</v>
      </c>
      <c r="G63" s="3">
        <v>4400060</v>
      </c>
      <c r="H63" s="76">
        <v>4894800</v>
      </c>
    </row>
    <row r="64" spans="1:8" x14ac:dyDescent="0.3">
      <c r="A64" s="1" t="s">
        <v>8</v>
      </c>
      <c r="B64" s="2" t="s">
        <v>8</v>
      </c>
      <c r="C64" s="2" t="s">
        <v>305</v>
      </c>
      <c r="D64" s="3">
        <v>0</v>
      </c>
      <c r="E64" s="3">
        <v>0</v>
      </c>
      <c r="F64" s="3">
        <v>0</v>
      </c>
      <c r="G64" s="3">
        <v>0</v>
      </c>
      <c r="H64" s="76">
        <v>24600000</v>
      </c>
    </row>
    <row r="65" spans="1:8" x14ac:dyDescent="0.3">
      <c r="A65" s="1" t="s">
        <v>8</v>
      </c>
      <c r="B65" s="2" t="s">
        <v>8</v>
      </c>
      <c r="C65" s="2" t="s">
        <v>306</v>
      </c>
      <c r="D65" s="3">
        <v>72561037</v>
      </c>
      <c r="E65" s="3">
        <v>0</v>
      </c>
      <c r="F65" s="3">
        <v>0</v>
      </c>
      <c r="G65" s="3">
        <v>72561037</v>
      </c>
      <c r="H65" s="76">
        <v>59348504</v>
      </c>
    </row>
    <row r="66" spans="1:8" x14ac:dyDescent="0.3">
      <c r="A66" s="1" t="s">
        <v>8</v>
      </c>
      <c r="B66" s="2" t="s">
        <v>8</v>
      </c>
      <c r="C66" s="2" t="s">
        <v>40</v>
      </c>
      <c r="D66" s="3">
        <v>10096030</v>
      </c>
      <c r="E66" s="3">
        <v>0</v>
      </c>
      <c r="F66" s="3">
        <v>0</v>
      </c>
      <c r="G66" s="3">
        <v>10096030</v>
      </c>
      <c r="H66" s="76">
        <v>7821720</v>
      </c>
    </row>
    <row r="67" spans="1:8" x14ac:dyDescent="0.3">
      <c r="A67" s="1" t="s">
        <v>8</v>
      </c>
      <c r="B67" s="2" t="s">
        <v>8</v>
      </c>
      <c r="C67" s="2" t="s">
        <v>307</v>
      </c>
      <c r="D67" s="3">
        <v>33292760</v>
      </c>
      <c r="E67" s="3">
        <v>0</v>
      </c>
      <c r="F67" s="3">
        <v>0</v>
      </c>
      <c r="G67" s="3">
        <v>33292760</v>
      </c>
      <c r="H67" s="76">
        <v>26953180</v>
      </c>
    </row>
    <row r="68" spans="1:8" x14ac:dyDescent="0.3">
      <c r="A68" s="1" t="s">
        <v>8</v>
      </c>
      <c r="B68" s="2" t="s">
        <v>41</v>
      </c>
      <c r="C68" s="2" t="s">
        <v>8</v>
      </c>
      <c r="D68" s="3">
        <v>352785955</v>
      </c>
      <c r="E68" s="3">
        <v>0</v>
      </c>
      <c r="F68" s="3">
        <v>0</v>
      </c>
      <c r="G68" s="3">
        <v>352785955</v>
      </c>
      <c r="H68" s="76">
        <v>292298650</v>
      </c>
    </row>
    <row r="69" spans="1:8" x14ac:dyDescent="0.3">
      <c r="A69" s="1" t="s">
        <v>8</v>
      </c>
      <c r="B69" s="2" t="s">
        <v>8</v>
      </c>
      <c r="C69" s="2" t="s">
        <v>42</v>
      </c>
      <c r="D69" s="3">
        <v>57085900</v>
      </c>
      <c r="E69" s="3">
        <v>0</v>
      </c>
      <c r="F69" s="3">
        <v>0</v>
      </c>
      <c r="G69" s="3">
        <v>57085900</v>
      </c>
      <c r="H69" s="76">
        <v>49720500</v>
      </c>
    </row>
    <row r="70" spans="1:8" x14ac:dyDescent="0.3">
      <c r="A70" s="1" t="s">
        <v>8</v>
      </c>
      <c r="B70" s="2" t="s">
        <v>8</v>
      </c>
      <c r="C70" s="2" t="s">
        <v>308</v>
      </c>
      <c r="D70" s="3">
        <v>34115960</v>
      </c>
      <c r="E70" s="3">
        <v>0</v>
      </c>
      <c r="F70" s="3">
        <v>0</v>
      </c>
      <c r="G70" s="3">
        <v>34115960</v>
      </c>
      <c r="H70" s="76">
        <v>29089140</v>
      </c>
    </row>
    <row r="71" spans="1:8" x14ac:dyDescent="0.3">
      <c r="A71" s="1" t="s">
        <v>8</v>
      </c>
      <c r="B71" s="2" t="s">
        <v>8</v>
      </c>
      <c r="C71" s="2" t="s">
        <v>43</v>
      </c>
      <c r="D71" s="3">
        <v>49912800</v>
      </c>
      <c r="E71" s="3">
        <v>0</v>
      </c>
      <c r="F71" s="3">
        <v>0</v>
      </c>
      <c r="G71" s="3">
        <v>49912800</v>
      </c>
      <c r="H71" s="76">
        <v>34802390</v>
      </c>
    </row>
    <row r="72" spans="1:8" x14ac:dyDescent="0.3">
      <c r="A72" s="1" t="s">
        <v>8</v>
      </c>
      <c r="B72" s="2" t="s">
        <v>8</v>
      </c>
      <c r="C72" s="2" t="s">
        <v>309</v>
      </c>
      <c r="D72" s="3">
        <v>59725600</v>
      </c>
      <c r="E72" s="3">
        <v>0</v>
      </c>
      <c r="F72" s="3">
        <v>0</v>
      </c>
      <c r="G72" s="3">
        <v>59725600</v>
      </c>
      <c r="H72" s="76">
        <v>35984000</v>
      </c>
    </row>
    <row r="73" spans="1:8" x14ac:dyDescent="0.3">
      <c r="A73" s="1" t="s">
        <v>8</v>
      </c>
      <c r="B73" s="2" t="s">
        <v>8</v>
      </c>
      <c r="C73" s="2" t="s">
        <v>310</v>
      </c>
      <c r="D73" s="3">
        <v>31989875</v>
      </c>
      <c r="E73" s="3">
        <v>0</v>
      </c>
      <c r="F73" s="3">
        <v>0</v>
      </c>
      <c r="G73" s="3">
        <v>31989875</v>
      </c>
      <c r="H73" s="76">
        <v>37362500</v>
      </c>
    </row>
    <row r="74" spans="1:8" x14ac:dyDescent="0.3">
      <c r="A74" s="1" t="s">
        <v>8</v>
      </c>
      <c r="B74" s="2" t="s">
        <v>8</v>
      </c>
      <c r="C74" s="2" t="s">
        <v>311</v>
      </c>
      <c r="D74" s="3">
        <v>70650990</v>
      </c>
      <c r="E74" s="3">
        <v>0</v>
      </c>
      <c r="F74" s="3">
        <v>0</v>
      </c>
      <c r="G74" s="3">
        <v>70650990</v>
      </c>
      <c r="H74" s="76">
        <v>55581740</v>
      </c>
    </row>
    <row r="75" spans="1:8" x14ac:dyDescent="0.3">
      <c r="A75" s="1" t="s">
        <v>8</v>
      </c>
      <c r="B75" s="2" t="s">
        <v>8</v>
      </c>
      <c r="C75" s="2" t="s">
        <v>44</v>
      </c>
      <c r="D75" s="3">
        <v>31684020</v>
      </c>
      <c r="E75" s="3">
        <v>0</v>
      </c>
      <c r="F75" s="3">
        <v>0</v>
      </c>
      <c r="G75" s="3">
        <v>31684020</v>
      </c>
      <c r="H75" s="76">
        <v>32766790</v>
      </c>
    </row>
    <row r="76" spans="1:8" x14ac:dyDescent="0.3">
      <c r="A76" s="1" t="s">
        <v>8</v>
      </c>
      <c r="B76" s="2" t="s">
        <v>8</v>
      </c>
      <c r="C76" s="2" t="s">
        <v>351</v>
      </c>
      <c r="D76" s="3">
        <v>17620810</v>
      </c>
      <c r="E76" s="3">
        <v>0</v>
      </c>
      <c r="F76" s="3">
        <v>0</v>
      </c>
      <c r="G76" s="3">
        <v>17620810</v>
      </c>
      <c r="H76" s="76">
        <v>16421690</v>
      </c>
    </row>
    <row r="77" spans="1:8" x14ac:dyDescent="0.3">
      <c r="A77" s="1" t="s">
        <v>8</v>
      </c>
      <c r="B77" s="2" t="s">
        <v>8</v>
      </c>
      <c r="C77" s="2" t="s">
        <v>46</v>
      </c>
      <c r="D77" s="3">
        <v>0</v>
      </c>
      <c r="E77" s="3">
        <v>0</v>
      </c>
      <c r="F77" s="3">
        <v>0</v>
      </c>
      <c r="G77" s="3">
        <v>0</v>
      </c>
      <c r="H77" s="76">
        <v>569900</v>
      </c>
    </row>
    <row r="78" spans="1:8" x14ac:dyDescent="0.3">
      <c r="A78" s="1" t="s">
        <v>8</v>
      </c>
      <c r="B78" s="2" t="s">
        <v>47</v>
      </c>
      <c r="C78" s="2" t="s">
        <v>8</v>
      </c>
      <c r="D78" s="3">
        <v>351525660</v>
      </c>
      <c r="E78" s="3">
        <v>0</v>
      </c>
      <c r="F78" s="3">
        <v>0</v>
      </c>
      <c r="G78" s="3">
        <v>351525660</v>
      </c>
      <c r="H78" s="76">
        <v>317526166</v>
      </c>
    </row>
    <row r="79" spans="1:8" x14ac:dyDescent="0.3">
      <c r="A79" s="1" t="s">
        <v>8</v>
      </c>
      <c r="B79" s="2" t="s">
        <v>8</v>
      </c>
      <c r="C79" s="2" t="s">
        <v>48</v>
      </c>
      <c r="D79" s="3">
        <v>82303270</v>
      </c>
      <c r="E79" s="3">
        <v>0</v>
      </c>
      <c r="F79" s="3">
        <v>0</v>
      </c>
      <c r="G79" s="3">
        <v>82303270</v>
      </c>
      <c r="H79" s="76">
        <v>78501570</v>
      </c>
    </row>
    <row r="80" spans="1:8" x14ac:dyDescent="0.3">
      <c r="A80" s="1" t="s">
        <v>8</v>
      </c>
      <c r="B80" s="2" t="s">
        <v>8</v>
      </c>
      <c r="C80" s="2" t="s">
        <v>49</v>
      </c>
      <c r="D80" s="3">
        <v>5870000</v>
      </c>
      <c r="E80" s="3">
        <v>0</v>
      </c>
      <c r="F80" s="3">
        <v>0</v>
      </c>
      <c r="G80" s="3">
        <v>5870000</v>
      </c>
      <c r="H80" s="76">
        <v>5120000</v>
      </c>
    </row>
    <row r="81" spans="1:8" x14ac:dyDescent="0.3">
      <c r="A81" s="1" t="s">
        <v>8</v>
      </c>
      <c r="B81" s="2" t="s">
        <v>8</v>
      </c>
      <c r="C81" s="2" t="s">
        <v>50</v>
      </c>
      <c r="D81" s="3">
        <v>66957730</v>
      </c>
      <c r="E81" s="3">
        <v>0</v>
      </c>
      <c r="F81" s="3">
        <v>0</v>
      </c>
      <c r="G81" s="3">
        <v>66957730</v>
      </c>
      <c r="H81" s="76">
        <v>64740580</v>
      </c>
    </row>
    <row r="82" spans="1:8" x14ac:dyDescent="0.3">
      <c r="A82" s="1" t="s">
        <v>8</v>
      </c>
      <c r="B82" s="2" t="s">
        <v>8</v>
      </c>
      <c r="C82" s="2" t="s">
        <v>51</v>
      </c>
      <c r="D82" s="3">
        <v>13785650</v>
      </c>
      <c r="E82" s="3">
        <v>0</v>
      </c>
      <c r="F82" s="3">
        <v>0</v>
      </c>
      <c r="G82" s="3">
        <v>13785650</v>
      </c>
      <c r="H82" s="76">
        <v>13813910</v>
      </c>
    </row>
    <row r="83" spans="1:8" x14ac:dyDescent="0.3">
      <c r="A83" s="1" t="s">
        <v>8</v>
      </c>
      <c r="B83" s="2" t="s">
        <v>8</v>
      </c>
      <c r="C83" s="2" t="s">
        <v>312</v>
      </c>
      <c r="D83" s="3">
        <v>102052300</v>
      </c>
      <c r="E83" s="3">
        <v>0</v>
      </c>
      <c r="F83" s="3">
        <v>0</v>
      </c>
      <c r="G83" s="3">
        <v>102052300</v>
      </c>
      <c r="H83" s="76">
        <v>94344020</v>
      </c>
    </row>
    <row r="84" spans="1:8" x14ac:dyDescent="0.3">
      <c r="A84" s="1" t="s">
        <v>8</v>
      </c>
      <c r="B84" s="2" t="s">
        <v>8</v>
      </c>
      <c r="C84" s="2" t="s">
        <v>52</v>
      </c>
      <c r="D84" s="3">
        <v>6554000</v>
      </c>
      <c r="E84" s="3">
        <v>0</v>
      </c>
      <c r="F84" s="3">
        <v>0</v>
      </c>
      <c r="G84" s="3">
        <v>6554000</v>
      </c>
      <c r="H84" s="76">
        <v>14263650</v>
      </c>
    </row>
    <row r="85" spans="1:8" x14ac:dyDescent="0.3">
      <c r="A85" s="1" t="s">
        <v>8</v>
      </c>
      <c r="B85" s="2" t="s">
        <v>8</v>
      </c>
      <c r="C85" s="2" t="s">
        <v>313</v>
      </c>
      <c r="D85" s="3">
        <v>36882280</v>
      </c>
      <c r="E85" s="3">
        <v>0</v>
      </c>
      <c r="F85" s="3">
        <v>0</v>
      </c>
      <c r="G85" s="3">
        <v>36882280</v>
      </c>
      <c r="H85" s="76">
        <v>24313100</v>
      </c>
    </row>
    <row r="86" spans="1:8" x14ac:dyDescent="0.3">
      <c r="A86" s="1" t="s">
        <v>8</v>
      </c>
      <c r="B86" s="2" t="s">
        <v>8</v>
      </c>
      <c r="C86" s="2" t="s">
        <v>314</v>
      </c>
      <c r="D86" s="3">
        <v>2682000</v>
      </c>
      <c r="E86" s="3">
        <v>0</v>
      </c>
      <c r="F86" s="3">
        <v>0</v>
      </c>
      <c r="G86" s="3">
        <v>2682000</v>
      </c>
      <c r="H86" s="76">
        <v>2027000</v>
      </c>
    </row>
    <row r="87" spans="1:8" x14ac:dyDescent="0.3">
      <c r="A87" s="1" t="s">
        <v>8</v>
      </c>
      <c r="B87" s="2" t="s">
        <v>8</v>
      </c>
      <c r="C87" s="2" t="s">
        <v>53</v>
      </c>
      <c r="D87" s="3">
        <v>34438430</v>
      </c>
      <c r="E87" s="3">
        <v>0</v>
      </c>
      <c r="F87" s="3">
        <v>0</v>
      </c>
      <c r="G87" s="3">
        <v>34438430</v>
      </c>
      <c r="H87" s="76">
        <v>20402336</v>
      </c>
    </row>
    <row r="88" spans="1:8" x14ac:dyDescent="0.3">
      <c r="A88" s="1" t="s">
        <v>8</v>
      </c>
      <c r="B88" s="2" t="s">
        <v>97</v>
      </c>
      <c r="C88" s="2" t="s">
        <v>8</v>
      </c>
      <c r="D88" s="3">
        <v>233221456</v>
      </c>
      <c r="E88" s="3">
        <v>0</v>
      </c>
      <c r="F88" s="3">
        <v>0</v>
      </c>
      <c r="G88" s="3">
        <v>233221456</v>
      </c>
      <c r="H88" s="76">
        <v>241058744</v>
      </c>
    </row>
    <row r="89" spans="1:8" x14ac:dyDescent="0.3">
      <c r="A89" s="1" t="s">
        <v>8</v>
      </c>
      <c r="B89" s="2" t="s">
        <v>8</v>
      </c>
      <c r="C89" s="2" t="s">
        <v>98</v>
      </c>
      <c r="D89" s="3">
        <v>233221456</v>
      </c>
      <c r="E89" s="3">
        <v>0</v>
      </c>
      <c r="F89" s="3">
        <v>0</v>
      </c>
      <c r="G89" s="3">
        <v>233221456</v>
      </c>
      <c r="H89" s="76">
        <v>241058744</v>
      </c>
    </row>
    <row r="90" spans="1:8" x14ac:dyDescent="0.3">
      <c r="A90" s="1" t="s">
        <v>315</v>
      </c>
      <c r="B90" s="2" t="s">
        <v>8</v>
      </c>
      <c r="C90" s="2" t="s">
        <v>8</v>
      </c>
      <c r="D90" s="3">
        <v>1475669590</v>
      </c>
      <c r="E90" s="3">
        <v>133664000</v>
      </c>
      <c r="F90" s="3">
        <v>0</v>
      </c>
      <c r="G90" s="3">
        <v>1609333590</v>
      </c>
      <c r="H90" s="76">
        <v>1079468180</v>
      </c>
    </row>
    <row r="91" spans="1:8" x14ac:dyDescent="0.3">
      <c r="A91" s="1" t="s">
        <v>8</v>
      </c>
      <c r="B91" s="2" t="s">
        <v>316</v>
      </c>
      <c r="C91" s="2" t="s">
        <v>8</v>
      </c>
      <c r="D91" s="3">
        <v>135907350</v>
      </c>
      <c r="E91" s="3">
        <v>0</v>
      </c>
      <c r="F91" s="3">
        <v>0</v>
      </c>
      <c r="G91" s="3">
        <v>135907350</v>
      </c>
      <c r="H91" s="76">
        <v>126374860</v>
      </c>
    </row>
    <row r="92" spans="1:8" x14ac:dyDescent="0.3">
      <c r="A92" s="1" t="s">
        <v>8</v>
      </c>
      <c r="B92" s="2" t="s">
        <v>8</v>
      </c>
      <c r="C92" s="2" t="s">
        <v>317</v>
      </c>
      <c r="D92" s="3">
        <v>116550000</v>
      </c>
      <c r="E92" s="3">
        <v>0</v>
      </c>
      <c r="F92" s="3">
        <v>0</v>
      </c>
      <c r="G92" s="3">
        <v>116550000</v>
      </c>
      <c r="H92" s="76">
        <v>115060000</v>
      </c>
    </row>
    <row r="93" spans="1:8" x14ac:dyDescent="0.3">
      <c r="A93" s="1" t="s">
        <v>8</v>
      </c>
      <c r="B93" s="2" t="s">
        <v>8</v>
      </c>
      <c r="C93" s="2" t="s">
        <v>318</v>
      </c>
      <c r="D93" s="3">
        <v>19357350</v>
      </c>
      <c r="E93" s="3">
        <v>0</v>
      </c>
      <c r="F93" s="3">
        <v>0</v>
      </c>
      <c r="G93" s="3">
        <v>19357350</v>
      </c>
      <c r="H93" s="76">
        <v>11314860</v>
      </c>
    </row>
    <row r="94" spans="1:8" x14ac:dyDescent="0.3">
      <c r="A94" s="1" t="s">
        <v>8</v>
      </c>
      <c r="B94" s="2" t="s">
        <v>319</v>
      </c>
      <c r="C94" s="2" t="s">
        <v>8</v>
      </c>
      <c r="D94" s="3">
        <v>1323844740</v>
      </c>
      <c r="E94" s="3">
        <v>133664000</v>
      </c>
      <c r="F94" s="3">
        <v>0</v>
      </c>
      <c r="G94" s="3">
        <v>1457508740</v>
      </c>
      <c r="H94" s="76">
        <v>940785820</v>
      </c>
    </row>
    <row r="95" spans="1:8" x14ac:dyDescent="0.3">
      <c r="A95" s="1" t="s">
        <v>8</v>
      </c>
      <c r="B95" s="2" t="s">
        <v>8</v>
      </c>
      <c r="C95" s="2" t="s">
        <v>320</v>
      </c>
      <c r="D95" s="3">
        <v>651526900</v>
      </c>
      <c r="E95" s="3">
        <v>44880000</v>
      </c>
      <c r="F95" s="3">
        <v>0</v>
      </c>
      <c r="G95" s="3">
        <v>696406900</v>
      </c>
      <c r="H95" s="76">
        <v>351071500</v>
      </c>
    </row>
    <row r="96" spans="1:8" x14ac:dyDescent="0.3">
      <c r="A96" s="1" t="s">
        <v>8</v>
      </c>
      <c r="B96" s="2" t="s">
        <v>8</v>
      </c>
      <c r="C96" s="2" t="s">
        <v>321</v>
      </c>
      <c r="D96" s="3">
        <v>539105850</v>
      </c>
      <c r="E96" s="3">
        <v>87610000</v>
      </c>
      <c r="F96" s="3">
        <v>0</v>
      </c>
      <c r="G96" s="3">
        <v>626715850</v>
      </c>
      <c r="H96" s="76">
        <v>521383800</v>
      </c>
    </row>
    <row r="97" spans="1:8" x14ac:dyDescent="0.3">
      <c r="A97" s="1" t="s">
        <v>8</v>
      </c>
      <c r="B97" s="2" t="s">
        <v>8</v>
      </c>
      <c r="C97" s="2" t="s">
        <v>322</v>
      </c>
      <c r="D97" s="3">
        <v>12889720</v>
      </c>
      <c r="E97" s="3">
        <v>0</v>
      </c>
      <c r="F97" s="3">
        <v>0</v>
      </c>
      <c r="G97" s="3">
        <v>12889720</v>
      </c>
      <c r="H97" s="76">
        <v>11801130</v>
      </c>
    </row>
    <row r="98" spans="1:8" x14ac:dyDescent="0.3">
      <c r="A98" s="1" t="s">
        <v>8</v>
      </c>
      <c r="B98" s="2" t="s">
        <v>8</v>
      </c>
      <c r="C98" s="2" t="s">
        <v>323</v>
      </c>
      <c r="D98" s="3">
        <v>1050000</v>
      </c>
      <c r="E98" s="3">
        <v>0</v>
      </c>
      <c r="F98" s="3">
        <v>0</v>
      </c>
      <c r="G98" s="3">
        <v>1050000</v>
      </c>
      <c r="H98" s="76">
        <v>1950000</v>
      </c>
    </row>
    <row r="99" spans="1:8" x14ac:dyDescent="0.3">
      <c r="A99" s="1" t="s">
        <v>8</v>
      </c>
      <c r="B99" s="2" t="s">
        <v>8</v>
      </c>
      <c r="C99" s="2" t="s">
        <v>324</v>
      </c>
      <c r="D99" s="3">
        <v>48648500</v>
      </c>
      <c r="E99" s="3">
        <v>0</v>
      </c>
      <c r="F99" s="3">
        <v>0</v>
      </c>
      <c r="G99" s="3">
        <v>48648500</v>
      </c>
      <c r="H99" s="76">
        <v>49079390</v>
      </c>
    </row>
    <row r="100" spans="1:8" x14ac:dyDescent="0.3">
      <c r="A100" s="1" t="s">
        <v>8</v>
      </c>
      <c r="B100" s="2" t="s">
        <v>8</v>
      </c>
      <c r="C100" s="2" t="s">
        <v>325</v>
      </c>
      <c r="D100" s="3">
        <v>70623770</v>
      </c>
      <c r="E100" s="3">
        <v>1174000</v>
      </c>
      <c r="F100" s="3">
        <v>0</v>
      </c>
      <c r="G100" s="3">
        <v>71797770</v>
      </c>
      <c r="H100" s="76">
        <v>5500000</v>
      </c>
    </row>
    <row r="101" spans="1:8" x14ac:dyDescent="0.3">
      <c r="A101" s="1" t="s">
        <v>8</v>
      </c>
      <c r="B101" s="2" t="s">
        <v>326</v>
      </c>
      <c r="C101" s="2" t="s">
        <v>8</v>
      </c>
      <c r="D101" s="3">
        <v>15917500</v>
      </c>
      <c r="E101" s="3">
        <v>0</v>
      </c>
      <c r="F101" s="3">
        <v>0</v>
      </c>
      <c r="G101" s="3">
        <v>15917500</v>
      </c>
      <c r="H101" s="76">
        <v>12307500</v>
      </c>
    </row>
    <row r="102" spans="1:8" x14ac:dyDescent="0.3">
      <c r="A102" s="1" t="s">
        <v>8</v>
      </c>
      <c r="B102" s="2" t="s">
        <v>8</v>
      </c>
      <c r="C102" s="2" t="s">
        <v>327</v>
      </c>
      <c r="D102" s="3">
        <v>9909000</v>
      </c>
      <c r="E102" s="3">
        <v>0</v>
      </c>
      <c r="F102" s="3">
        <v>0</v>
      </c>
      <c r="G102" s="3">
        <v>9909000</v>
      </c>
      <c r="H102" s="76">
        <v>9305000</v>
      </c>
    </row>
    <row r="103" spans="1:8" x14ac:dyDescent="0.3">
      <c r="A103" s="1" t="s">
        <v>8</v>
      </c>
      <c r="B103" s="2" t="s">
        <v>8</v>
      </c>
      <c r="C103" s="2" t="s">
        <v>328</v>
      </c>
      <c r="D103" s="3">
        <v>6008500</v>
      </c>
      <c r="E103" s="3">
        <v>0</v>
      </c>
      <c r="F103" s="3">
        <v>0</v>
      </c>
      <c r="G103" s="3">
        <v>6008500</v>
      </c>
      <c r="H103" s="76">
        <v>3002500</v>
      </c>
    </row>
    <row r="104" spans="1:8" x14ac:dyDescent="0.3">
      <c r="A104" s="1" t="s">
        <v>329</v>
      </c>
      <c r="B104" s="2" t="s">
        <v>8</v>
      </c>
      <c r="C104" s="2" t="s">
        <v>8</v>
      </c>
      <c r="D104" s="3">
        <f>D105</f>
        <v>108510</v>
      </c>
      <c r="E104" s="3">
        <v>0</v>
      </c>
      <c r="F104" s="3">
        <v>0</v>
      </c>
      <c r="G104" s="3">
        <f>G105</f>
        <v>108510</v>
      </c>
      <c r="H104" s="76">
        <v>0</v>
      </c>
    </row>
    <row r="105" spans="1:8" x14ac:dyDescent="0.3">
      <c r="A105" s="1" t="s">
        <v>8</v>
      </c>
      <c r="B105" s="2" t="s">
        <v>330</v>
      </c>
      <c r="C105" s="2" t="s">
        <v>8</v>
      </c>
      <c r="D105" s="3">
        <f>D106</f>
        <v>108510</v>
      </c>
      <c r="E105" s="3">
        <v>0</v>
      </c>
      <c r="F105" s="3">
        <v>0</v>
      </c>
      <c r="G105" s="3">
        <f>G106</f>
        <v>108510</v>
      </c>
      <c r="H105" s="76">
        <v>0</v>
      </c>
    </row>
    <row r="106" spans="1:8" x14ac:dyDescent="0.3">
      <c r="A106" s="1" t="s">
        <v>8</v>
      </c>
      <c r="B106" s="2" t="s">
        <v>8</v>
      </c>
      <c r="C106" s="2" t="s">
        <v>331</v>
      </c>
      <c r="D106" s="3">
        <v>108510</v>
      </c>
      <c r="E106" s="3">
        <v>0</v>
      </c>
      <c r="F106" s="3">
        <v>0</v>
      </c>
      <c r="G106" s="3">
        <v>108510</v>
      </c>
      <c r="H106" s="76">
        <v>0</v>
      </c>
    </row>
    <row r="107" spans="1:8" x14ac:dyDescent="0.3">
      <c r="A107" s="1" t="s">
        <v>54</v>
      </c>
      <c r="B107" s="2" t="s">
        <v>8</v>
      </c>
      <c r="C107" s="2" t="s">
        <v>8</v>
      </c>
      <c r="D107" s="3">
        <v>0</v>
      </c>
      <c r="E107" s="3">
        <v>1530000000</v>
      </c>
      <c r="F107" s="3">
        <v>1530000000</v>
      </c>
      <c r="G107" s="3">
        <v>0</v>
      </c>
      <c r="H107" s="76">
        <v>0</v>
      </c>
    </row>
    <row r="108" spans="1:8" x14ac:dyDescent="0.3">
      <c r="A108" s="1" t="s">
        <v>8</v>
      </c>
      <c r="B108" s="2" t="s">
        <v>55</v>
      </c>
      <c r="C108" s="2" t="s">
        <v>8</v>
      </c>
      <c r="D108" s="3">
        <v>0</v>
      </c>
      <c r="E108" s="3">
        <v>1530000000</v>
      </c>
      <c r="F108" s="3">
        <v>1530000000</v>
      </c>
      <c r="G108" s="3">
        <v>0</v>
      </c>
      <c r="H108" s="76">
        <v>0</v>
      </c>
    </row>
    <row r="109" spans="1:8" x14ac:dyDescent="0.3">
      <c r="A109" s="1" t="s">
        <v>8</v>
      </c>
      <c r="B109" s="2" t="s">
        <v>8</v>
      </c>
      <c r="C109" s="2" t="s">
        <v>332</v>
      </c>
      <c r="D109" s="3">
        <v>0</v>
      </c>
      <c r="E109" s="3">
        <v>1530000000</v>
      </c>
      <c r="F109" s="3">
        <v>1530000000</v>
      </c>
      <c r="G109" s="3">
        <v>0</v>
      </c>
      <c r="H109" s="76">
        <v>0</v>
      </c>
    </row>
    <row r="110" spans="1:8" x14ac:dyDescent="0.3">
      <c r="A110" s="1" t="s">
        <v>99</v>
      </c>
      <c r="B110" s="2" t="s">
        <v>8</v>
      </c>
      <c r="C110" s="2" t="s">
        <v>8</v>
      </c>
      <c r="D110" s="3">
        <f>D111</f>
        <v>48585083</v>
      </c>
      <c r="E110" s="3">
        <v>97126834</v>
      </c>
      <c r="F110" s="3">
        <v>0</v>
      </c>
      <c r="G110" s="3">
        <f>D110+E110</f>
        <v>145711917</v>
      </c>
      <c r="H110" s="76">
        <v>0</v>
      </c>
    </row>
    <row r="111" spans="1:8" x14ac:dyDescent="0.3">
      <c r="A111" s="1" t="s">
        <v>8</v>
      </c>
      <c r="B111" s="2" t="s">
        <v>100</v>
      </c>
      <c r="C111" s="2" t="s">
        <v>8</v>
      </c>
      <c r="D111" s="3">
        <v>48585083</v>
      </c>
      <c r="E111" s="3">
        <v>97126834</v>
      </c>
      <c r="F111" s="3">
        <v>0</v>
      </c>
      <c r="G111" s="3">
        <f t="shared" ref="G111:G112" si="0">D111+E111</f>
        <v>145711917</v>
      </c>
      <c r="H111" s="76">
        <v>0</v>
      </c>
    </row>
    <row r="112" spans="1:8" x14ac:dyDescent="0.3">
      <c r="A112" s="1" t="s">
        <v>8</v>
      </c>
      <c r="B112" s="2" t="s">
        <v>8</v>
      </c>
      <c r="C112" s="2" t="s">
        <v>101</v>
      </c>
      <c r="D112" s="3">
        <v>48595083</v>
      </c>
      <c r="E112" s="3">
        <v>97126834</v>
      </c>
      <c r="F112" s="3">
        <v>0</v>
      </c>
      <c r="G112" s="3">
        <f t="shared" si="0"/>
        <v>145721917</v>
      </c>
      <c r="H112" s="76">
        <v>0</v>
      </c>
    </row>
    <row r="113" spans="1:8" x14ac:dyDescent="0.3">
      <c r="A113" s="1" t="s">
        <v>102</v>
      </c>
      <c r="B113" s="2" t="s">
        <v>8</v>
      </c>
      <c r="C113" s="2" t="s">
        <v>8</v>
      </c>
      <c r="D113" s="3">
        <v>4674990968</v>
      </c>
      <c r="E113" s="3">
        <v>1760790834</v>
      </c>
      <c r="F113" s="3">
        <v>1530000000</v>
      </c>
      <c r="G113" s="3">
        <v>4905781802</v>
      </c>
      <c r="H113" s="76">
        <v>4293059064</v>
      </c>
    </row>
    <row r="114" spans="1:8" x14ac:dyDescent="0.3">
      <c r="A114" s="1" t="s">
        <v>103</v>
      </c>
      <c r="B114" s="2" t="s">
        <v>8</v>
      </c>
      <c r="C114" s="2" t="s">
        <v>8</v>
      </c>
      <c r="D114" s="3">
        <v>0</v>
      </c>
      <c r="E114" s="3">
        <v>356192950</v>
      </c>
      <c r="F114" s="3" t="s">
        <v>9</v>
      </c>
      <c r="G114" s="3">
        <v>356192950</v>
      </c>
      <c r="H114" s="76">
        <v>469251544</v>
      </c>
    </row>
    <row r="115" spans="1:8" x14ac:dyDescent="0.3">
      <c r="A115" s="1" t="s">
        <v>104</v>
      </c>
      <c r="B115" s="2" t="s">
        <v>8</v>
      </c>
      <c r="C115" s="2" t="s">
        <v>8</v>
      </c>
      <c r="D115" s="3">
        <v>0</v>
      </c>
      <c r="E115" s="3">
        <v>0</v>
      </c>
      <c r="F115" s="3" t="s">
        <v>9</v>
      </c>
      <c r="G115" s="3">
        <v>0</v>
      </c>
      <c r="H115" s="76">
        <v>0</v>
      </c>
    </row>
    <row r="116" spans="1:8" x14ac:dyDescent="0.3">
      <c r="A116" s="1" t="s">
        <v>105</v>
      </c>
      <c r="B116" s="2" t="s">
        <v>8</v>
      </c>
      <c r="C116" s="2" t="s">
        <v>8</v>
      </c>
      <c r="D116" s="3">
        <v>0</v>
      </c>
      <c r="E116" s="3">
        <v>0</v>
      </c>
      <c r="F116" s="3" t="s">
        <v>9</v>
      </c>
      <c r="G116" s="3">
        <v>0</v>
      </c>
      <c r="H116" s="76">
        <v>0</v>
      </c>
    </row>
    <row r="117" spans="1:8" x14ac:dyDescent="0.3">
      <c r="A117" s="1" t="s">
        <v>106</v>
      </c>
      <c r="B117" s="2" t="s">
        <v>8</v>
      </c>
      <c r="C117" s="2" t="s">
        <v>8</v>
      </c>
      <c r="D117" s="3">
        <v>0</v>
      </c>
      <c r="E117" s="3">
        <v>0</v>
      </c>
      <c r="F117" s="3" t="s">
        <v>9</v>
      </c>
      <c r="G117" s="3">
        <v>0</v>
      </c>
      <c r="H117" s="76">
        <v>0</v>
      </c>
    </row>
    <row r="118" spans="1:8" x14ac:dyDescent="0.3">
      <c r="A118" s="1" t="s">
        <v>107</v>
      </c>
      <c r="B118" s="2" t="s">
        <v>8</v>
      </c>
      <c r="C118" s="2" t="s">
        <v>8</v>
      </c>
      <c r="D118" s="3">
        <v>0</v>
      </c>
      <c r="E118" s="3">
        <v>356192950</v>
      </c>
      <c r="F118" s="3" t="s">
        <v>9</v>
      </c>
      <c r="G118" s="3">
        <v>356192950</v>
      </c>
      <c r="H118" s="76">
        <v>469251544</v>
      </c>
    </row>
    <row r="119" spans="1:8" x14ac:dyDescent="0.3">
      <c r="A119" s="1" t="s">
        <v>108</v>
      </c>
      <c r="B119" s="2" t="s">
        <v>8</v>
      </c>
      <c r="C119" s="2" t="s">
        <v>8</v>
      </c>
      <c r="D119" s="3">
        <v>0</v>
      </c>
      <c r="E119" s="3">
        <v>-1565913493</v>
      </c>
      <c r="F119" s="3" t="s">
        <v>9</v>
      </c>
      <c r="G119" s="3">
        <v>-1565913493</v>
      </c>
      <c r="H119" s="76">
        <v>-150000000</v>
      </c>
    </row>
    <row r="120" spans="1:8" x14ac:dyDescent="0.3">
      <c r="A120" s="1" t="s">
        <v>109</v>
      </c>
      <c r="B120" s="2" t="s">
        <v>8</v>
      </c>
      <c r="C120" s="2" t="s">
        <v>8</v>
      </c>
      <c r="D120" s="3">
        <v>1682358397</v>
      </c>
      <c r="E120" s="3">
        <v>-17076779</v>
      </c>
      <c r="F120" s="3" t="s">
        <v>9</v>
      </c>
      <c r="G120" s="3">
        <v>1665281618</v>
      </c>
      <c r="H120" s="76">
        <v>186938896</v>
      </c>
    </row>
    <row r="121" spans="1:8" ht="17.25" thickBot="1" x14ac:dyDescent="0.35">
      <c r="A121" s="79" t="s">
        <v>110</v>
      </c>
      <c r="B121" s="9" t="s">
        <v>8</v>
      </c>
      <c r="C121" s="9" t="s">
        <v>8</v>
      </c>
      <c r="D121" s="10">
        <v>6357349365</v>
      </c>
      <c r="E121" s="10">
        <v>533993512</v>
      </c>
      <c r="F121" s="10">
        <v>1530000000</v>
      </c>
      <c r="G121" s="10">
        <v>5361342877</v>
      </c>
      <c r="H121" s="80">
        <v>4799249504</v>
      </c>
    </row>
  </sheetData>
  <sheetProtection password="CC3D" sheet="1" objects="1" scenarios="1"/>
  <mergeCells count="3">
    <mergeCell ref="A1:H1"/>
    <mergeCell ref="A2:H2"/>
    <mergeCell ref="A3:H3"/>
  </mergeCells>
  <phoneticPr fontId="19" type="noConversion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3" workbookViewId="0">
      <selection activeCell="B53" sqref="B53"/>
    </sheetView>
  </sheetViews>
  <sheetFormatPr defaultRowHeight="16.5" x14ac:dyDescent="0.3"/>
  <cols>
    <col min="1" max="1" width="18.875" style="45" customWidth="1"/>
    <col min="2" max="2" width="18.5" style="45" customWidth="1"/>
    <col min="3" max="3" width="19.625" style="45" customWidth="1"/>
    <col min="4" max="8" width="13.5" style="45" customWidth="1"/>
  </cols>
  <sheetData>
    <row r="1" spans="1:8" ht="26.25" x14ac:dyDescent="0.3">
      <c r="A1" s="106" t="s">
        <v>352</v>
      </c>
      <c r="B1" s="106"/>
      <c r="C1" s="106"/>
      <c r="D1" s="106"/>
      <c r="E1" s="106"/>
      <c r="F1" s="106"/>
      <c r="G1" s="106"/>
      <c r="H1" s="106"/>
    </row>
    <row r="2" spans="1:8" x14ac:dyDescent="0.3">
      <c r="A2" s="105" t="s">
        <v>353</v>
      </c>
      <c r="B2" s="105"/>
      <c r="C2" s="105"/>
      <c r="D2" s="105"/>
      <c r="E2" s="105"/>
      <c r="F2" s="105"/>
      <c r="G2" s="105"/>
      <c r="H2" s="105"/>
    </row>
    <row r="3" spans="1:8" x14ac:dyDescent="0.3">
      <c r="A3" s="105" t="s">
        <v>354</v>
      </c>
      <c r="B3" s="105"/>
      <c r="C3" s="105"/>
      <c r="D3" s="105"/>
      <c r="E3" s="105"/>
      <c r="F3" s="105"/>
      <c r="G3" s="105"/>
      <c r="H3" s="105"/>
    </row>
    <row r="4" spans="1:8" ht="17.25" thickBot="1" x14ac:dyDescent="0.35">
      <c r="H4" s="45" t="s">
        <v>344</v>
      </c>
    </row>
    <row r="5" spans="1:8" x14ac:dyDescent="0.3">
      <c r="A5" s="18" t="s">
        <v>0</v>
      </c>
      <c r="B5" s="19" t="s">
        <v>1</v>
      </c>
      <c r="C5" s="19" t="s">
        <v>2</v>
      </c>
      <c r="D5" s="23" t="s">
        <v>255</v>
      </c>
      <c r="E5" s="23" t="s">
        <v>256</v>
      </c>
      <c r="F5" s="23" t="s">
        <v>257</v>
      </c>
      <c r="G5" s="23" t="s">
        <v>345</v>
      </c>
      <c r="H5" s="24" t="s">
        <v>346</v>
      </c>
    </row>
    <row r="6" spans="1:8" x14ac:dyDescent="0.3">
      <c r="A6" s="1" t="s">
        <v>114</v>
      </c>
      <c r="B6" s="2" t="s">
        <v>8</v>
      </c>
      <c r="C6" s="2" t="s">
        <v>8</v>
      </c>
      <c r="D6" s="3">
        <v>863228116</v>
      </c>
      <c r="E6" s="3">
        <v>44781124</v>
      </c>
      <c r="F6" s="3" t="s">
        <v>9</v>
      </c>
      <c r="G6" s="3">
        <v>908009240</v>
      </c>
      <c r="H6" s="76">
        <v>1589374636</v>
      </c>
    </row>
    <row r="7" spans="1:8" x14ac:dyDescent="0.3">
      <c r="A7" s="1" t="s">
        <v>8</v>
      </c>
      <c r="B7" s="2" t="s">
        <v>115</v>
      </c>
      <c r="C7" s="2" t="s">
        <v>8</v>
      </c>
      <c r="D7" s="3">
        <v>859510436</v>
      </c>
      <c r="E7" s="3">
        <v>31187564</v>
      </c>
      <c r="F7" s="3" t="s">
        <v>9</v>
      </c>
      <c r="G7" s="3">
        <v>890698000</v>
      </c>
      <c r="H7" s="76">
        <v>1555910166</v>
      </c>
    </row>
    <row r="8" spans="1:8" x14ac:dyDescent="0.3">
      <c r="A8" s="1" t="s">
        <v>8</v>
      </c>
      <c r="B8" s="2" t="s">
        <v>8</v>
      </c>
      <c r="C8" s="2" t="s">
        <v>116</v>
      </c>
      <c r="D8" s="3">
        <v>859510436</v>
      </c>
      <c r="E8" s="3">
        <v>31187564</v>
      </c>
      <c r="F8" s="3" t="s">
        <v>9</v>
      </c>
      <c r="G8" s="3">
        <v>890698000</v>
      </c>
      <c r="H8" s="76">
        <v>1555910166</v>
      </c>
    </row>
    <row r="9" spans="1:8" x14ac:dyDescent="0.3">
      <c r="A9" s="1" t="s">
        <v>8</v>
      </c>
      <c r="B9" s="2" t="s">
        <v>117</v>
      </c>
      <c r="C9" s="2" t="s">
        <v>8</v>
      </c>
      <c r="D9" s="3">
        <v>3717680</v>
      </c>
      <c r="E9" s="3">
        <v>13593560</v>
      </c>
      <c r="F9" s="3" t="s">
        <v>9</v>
      </c>
      <c r="G9" s="3">
        <v>17311240</v>
      </c>
      <c r="H9" s="76">
        <v>33464470</v>
      </c>
    </row>
    <row r="10" spans="1:8" x14ac:dyDescent="0.3">
      <c r="A10" s="1" t="s">
        <v>8</v>
      </c>
      <c r="B10" s="2" t="s">
        <v>8</v>
      </c>
      <c r="C10" s="2" t="s">
        <v>118</v>
      </c>
      <c r="D10" s="3">
        <v>3717680</v>
      </c>
      <c r="E10" s="3">
        <v>13593560</v>
      </c>
      <c r="F10" s="3" t="s">
        <v>9</v>
      </c>
      <c r="G10" s="3">
        <v>17311240</v>
      </c>
      <c r="H10" s="76">
        <v>33464470</v>
      </c>
    </row>
    <row r="11" spans="1:8" x14ac:dyDescent="0.3">
      <c r="A11" s="1" t="s">
        <v>119</v>
      </c>
      <c r="B11" s="2" t="s">
        <v>8</v>
      </c>
      <c r="C11" s="2" t="s">
        <v>8</v>
      </c>
      <c r="D11" s="3">
        <v>0</v>
      </c>
      <c r="E11" s="3">
        <v>3281215012</v>
      </c>
      <c r="F11" s="3" t="s">
        <v>9</v>
      </c>
      <c r="G11" s="3">
        <v>3281215012</v>
      </c>
      <c r="H11" s="76">
        <v>4490935555</v>
      </c>
    </row>
    <row r="12" spans="1:8" x14ac:dyDescent="0.3">
      <c r="A12" s="1" t="s">
        <v>8</v>
      </c>
      <c r="B12" s="2" t="s">
        <v>124</v>
      </c>
      <c r="C12" s="2" t="s">
        <v>8</v>
      </c>
      <c r="D12" s="3">
        <v>0</v>
      </c>
      <c r="E12" s="3">
        <v>3281215012</v>
      </c>
      <c r="F12" s="3" t="s">
        <v>9</v>
      </c>
      <c r="G12" s="3">
        <v>3281215012</v>
      </c>
      <c r="H12" s="76">
        <v>4490935555</v>
      </c>
    </row>
    <row r="13" spans="1:8" x14ac:dyDescent="0.3">
      <c r="A13" s="1" t="s">
        <v>8</v>
      </c>
      <c r="B13" s="2" t="s">
        <v>8</v>
      </c>
      <c r="C13" s="2" t="s">
        <v>355</v>
      </c>
      <c r="D13" s="3">
        <v>0</v>
      </c>
      <c r="E13" s="3">
        <v>760231067</v>
      </c>
      <c r="F13" s="3" t="s">
        <v>9</v>
      </c>
      <c r="G13" s="3">
        <v>760231067</v>
      </c>
      <c r="H13" s="76">
        <v>1503120433</v>
      </c>
    </row>
    <row r="14" spans="1:8" x14ac:dyDescent="0.3">
      <c r="A14" s="1" t="s">
        <v>8</v>
      </c>
      <c r="B14" s="2" t="s">
        <v>8</v>
      </c>
      <c r="C14" s="2" t="s">
        <v>125</v>
      </c>
      <c r="D14" s="3">
        <v>0</v>
      </c>
      <c r="E14" s="3">
        <v>598361858</v>
      </c>
      <c r="F14" s="3" t="s">
        <v>9</v>
      </c>
      <c r="G14" s="3">
        <v>598361858</v>
      </c>
      <c r="H14" s="76">
        <v>367494073</v>
      </c>
    </row>
    <row r="15" spans="1:8" x14ac:dyDescent="0.3">
      <c r="A15" s="1" t="s">
        <v>8</v>
      </c>
      <c r="B15" s="2" t="s">
        <v>8</v>
      </c>
      <c r="C15" s="2" t="s">
        <v>126</v>
      </c>
      <c r="D15" s="3">
        <v>0</v>
      </c>
      <c r="E15" s="3">
        <v>1922622087</v>
      </c>
      <c r="F15" s="3" t="s">
        <v>9</v>
      </c>
      <c r="G15" s="3">
        <v>1922622087</v>
      </c>
      <c r="H15" s="76">
        <v>2620321049</v>
      </c>
    </row>
    <row r="16" spans="1:8" x14ac:dyDescent="0.3">
      <c r="A16" s="1" t="s">
        <v>127</v>
      </c>
      <c r="B16" s="2" t="s">
        <v>8</v>
      </c>
      <c r="C16" s="2" t="s">
        <v>8</v>
      </c>
      <c r="D16" s="3">
        <v>6658995629</v>
      </c>
      <c r="E16" s="3">
        <v>0</v>
      </c>
      <c r="F16" s="3" t="s">
        <v>9</v>
      </c>
      <c r="G16" s="3">
        <v>6658995629</v>
      </c>
      <c r="H16" s="76">
        <v>4672942500</v>
      </c>
    </row>
    <row r="17" spans="1:8" x14ac:dyDescent="0.3">
      <c r="A17" s="1" t="s">
        <v>8</v>
      </c>
      <c r="B17" s="2" t="s">
        <v>128</v>
      </c>
      <c r="C17" s="2" t="s">
        <v>8</v>
      </c>
      <c r="D17" s="3">
        <v>6658995629</v>
      </c>
      <c r="E17" s="3">
        <v>0</v>
      </c>
      <c r="F17" s="3" t="s">
        <v>9</v>
      </c>
      <c r="G17" s="3">
        <v>6658995629</v>
      </c>
      <c r="H17" s="76">
        <v>4672942500</v>
      </c>
    </row>
    <row r="18" spans="1:8" x14ac:dyDescent="0.3">
      <c r="A18" s="1" t="s">
        <v>8</v>
      </c>
      <c r="B18" s="2" t="s">
        <v>8</v>
      </c>
      <c r="C18" s="2" t="s">
        <v>356</v>
      </c>
      <c r="D18" s="3">
        <v>1752164250</v>
      </c>
      <c r="E18" s="3">
        <v>0</v>
      </c>
      <c r="F18" s="3" t="s">
        <v>9</v>
      </c>
      <c r="G18" s="3">
        <v>1752164250</v>
      </c>
      <c r="H18" s="76">
        <v>1752164250</v>
      </c>
    </row>
    <row r="19" spans="1:8" x14ac:dyDescent="0.3">
      <c r="A19" s="1" t="s">
        <v>8</v>
      </c>
      <c r="B19" s="2" t="s">
        <v>8</v>
      </c>
      <c r="C19" s="2" t="s">
        <v>357</v>
      </c>
      <c r="D19" s="3">
        <v>4965904000</v>
      </c>
      <c r="E19" s="3">
        <v>0</v>
      </c>
      <c r="F19" s="3" t="s">
        <v>9</v>
      </c>
      <c r="G19" s="3">
        <v>4965904000</v>
      </c>
      <c r="H19" s="76">
        <v>4965904000</v>
      </c>
    </row>
    <row r="20" spans="1:8" x14ac:dyDescent="0.3">
      <c r="A20" s="1" t="s">
        <v>8</v>
      </c>
      <c r="B20" s="2" t="s">
        <v>8</v>
      </c>
      <c r="C20" s="2" t="s">
        <v>131</v>
      </c>
      <c r="D20" s="3">
        <v>-2871708079</v>
      </c>
      <c r="E20" s="3">
        <v>0</v>
      </c>
      <c r="F20" s="3" t="s">
        <v>9</v>
      </c>
      <c r="G20" s="3">
        <v>-2871708079</v>
      </c>
      <c r="H20" s="76">
        <v>-2747560507</v>
      </c>
    </row>
    <row r="21" spans="1:8" x14ac:dyDescent="0.3">
      <c r="A21" s="1" t="s">
        <v>8</v>
      </c>
      <c r="B21" s="2" t="s">
        <v>8</v>
      </c>
      <c r="C21" s="2" t="s">
        <v>358</v>
      </c>
      <c r="D21" s="3">
        <v>1330490716</v>
      </c>
      <c r="E21" s="3">
        <v>0</v>
      </c>
      <c r="F21" s="3" t="s">
        <v>9</v>
      </c>
      <c r="G21" s="3">
        <v>1330490716</v>
      </c>
      <c r="H21" s="76">
        <v>1207042536</v>
      </c>
    </row>
    <row r="22" spans="1:8" x14ac:dyDescent="0.3">
      <c r="A22" s="1" t="s">
        <v>8</v>
      </c>
      <c r="B22" s="2" t="s">
        <v>8</v>
      </c>
      <c r="C22" s="2" t="s">
        <v>359</v>
      </c>
      <c r="D22" s="3">
        <v>-1123587044</v>
      </c>
      <c r="E22" s="3">
        <v>0</v>
      </c>
      <c r="F22" s="3" t="s">
        <v>9</v>
      </c>
      <c r="G22" s="3">
        <v>-1123587044</v>
      </c>
      <c r="H22" s="76">
        <v>-1075472068</v>
      </c>
    </row>
    <row r="23" spans="1:8" x14ac:dyDescent="0.3">
      <c r="A23" s="1" t="s">
        <v>8</v>
      </c>
      <c r="B23" s="2" t="s">
        <v>8</v>
      </c>
      <c r="C23" s="2" t="s">
        <v>360</v>
      </c>
      <c r="D23" s="3">
        <v>715382020</v>
      </c>
      <c r="E23" s="3">
        <v>0</v>
      </c>
      <c r="F23" s="3" t="s">
        <v>9</v>
      </c>
      <c r="G23" s="3">
        <v>715382020</v>
      </c>
      <c r="H23" s="76">
        <v>714464020</v>
      </c>
    </row>
    <row r="24" spans="1:8" x14ac:dyDescent="0.3">
      <c r="A24" s="1" t="s">
        <v>8</v>
      </c>
      <c r="B24" s="2" t="s">
        <v>8</v>
      </c>
      <c r="C24" s="2" t="s">
        <v>135</v>
      </c>
      <c r="D24" s="3">
        <v>-668378345</v>
      </c>
      <c r="E24" s="3">
        <v>0</v>
      </c>
      <c r="F24" s="3" t="s">
        <v>9</v>
      </c>
      <c r="G24" s="3">
        <v>-668378345</v>
      </c>
      <c r="H24" s="76">
        <v>-643414547</v>
      </c>
    </row>
    <row r="25" spans="1:8" x14ac:dyDescent="0.3">
      <c r="A25" s="1" t="s">
        <v>8</v>
      </c>
      <c r="B25" s="2" t="s">
        <v>8</v>
      </c>
      <c r="C25" s="2" t="s">
        <v>361</v>
      </c>
      <c r="D25" s="3">
        <v>148772621</v>
      </c>
      <c r="E25" s="3">
        <v>0</v>
      </c>
      <c r="F25" s="3" t="s">
        <v>9</v>
      </c>
      <c r="G25" s="3">
        <v>148772621</v>
      </c>
      <c r="H25" s="76">
        <v>148772621</v>
      </c>
    </row>
    <row r="26" spans="1:8" x14ac:dyDescent="0.3">
      <c r="A26" s="1" t="s">
        <v>8</v>
      </c>
      <c r="B26" s="2" t="s">
        <v>8</v>
      </c>
      <c r="C26" s="2" t="s">
        <v>362</v>
      </c>
      <c r="D26" s="3">
        <v>-148772621</v>
      </c>
      <c r="E26" s="3">
        <v>0</v>
      </c>
      <c r="F26" s="3" t="s">
        <v>9</v>
      </c>
      <c r="G26" s="3">
        <v>-148772621</v>
      </c>
      <c r="H26" s="76">
        <v>-148772621</v>
      </c>
    </row>
    <row r="27" spans="1:8" x14ac:dyDescent="0.3">
      <c r="A27" s="1" t="s">
        <v>8</v>
      </c>
      <c r="B27" s="2" t="s">
        <v>8</v>
      </c>
      <c r="C27" s="2" t="s">
        <v>339</v>
      </c>
      <c r="D27" s="3">
        <v>910970712</v>
      </c>
      <c r="E27" s="3">
        <v>0</v>
      </c>
      <c r="F27" s="3" t="s">
        <v>9</v>
      </c>
      <c r="G27" s="3">
        <v>910970712</v>
      </c>
      <c r="H27" s="76">
        <v>866062307</v>
      </c>
    </row>
    <row r="28" spans="1:8" x14ac:dyDescent="0.3">
      <c r="A28" s="1" t="s">
        <v>8</v>
      </c>
      <c r="B28" s="2" t="s">
        <v>8</v>
      </c>
      <c r="C28" s="2" t="s">
        <v>363</v>
      </c>
      <c r="D28" s="3">
        <v>-798072601</v>
      </c>
      <c r="E28" s="3">
        <v>0</v>
      </c>
      <c r="F28" s="3" t="s">
        <v>9</v>
      </c>
      <c r="G28" s="3">
        <v>-798072601</v>
      </c>
      <c r="H28" s="76">
        <v>-762077491</v>
      </c>
    </row>
    <row r="29" spans="1:8" x14ac:dyDescent="0.3">
      <c r="A29" s="1" t="s">
        <v>8</v>
      </c>
      <c r="B29" s="2" t="s">
        <v>8</v>
      </c>
      <c r="C29" s="2" t="s">
        <v>340</v>
      </c>
      <c r="D29" s="3">
        <v>2445830000</v>
      </c>
      <c r="E29" s="3">
        <v>0</v>
      </c>
      <c r="F29" s="3" t="s">
        <v>9</v>
      </c>
      <c r="G29" s="3">
        <v>2445830000</v>
      </c>
      <c r="H29" s="76">
        <v>395830000</v>
      </c>
    </row>
    <row r="30" spans="1:8" x14ac:dyDescent="0.3">
      <c r="A30" s="77" t="s">
        <v>136</v>
      </c>
      <c r="B30" s="6" t="s">
        <v>8</v>
      </c>
      <c r="C30" s="6" t="s">
        <v>8</v>
      </c>
      <c r="D30" s="7">
        <v>7522223745</v>
      </c>
      <c r="E30" s="7">
        <v>3325996136</v>
      </c>
      <c r="F30" s="7" t="s">
        <v>9</v>
      </c>
      <c r="G30" s="7">
        <v>10848219881</v>
      </c>
      <c r="H30" s="78">
        <v>10753252691</v>
      </c>
    </row>
    <row r="31" spans="1:8" x14ac:dyDescent="0.3">
      <c r="A31" s="1" t="s">
        <v>137</v>
      </c>
      <c r="B31" s="2" t="s">
        <v>8</v>
      </c>
      <c r="C31" s="2" t="s">
        <v>8</v>
      </c>
      <c r="D31" s="3">
        <v>731716522</v>
      </c>
      <c r="E31" s="3">
        <v>0</v>
      </c>
      <c r="F31" s="3" t="s">
        <v>9</v>
      </c>
      <c r="G31" s="3">
        <v>731716522</v>
      </c>
      <c r="H31" s="76">
        <v>1109621647</v>
      </c>
    </row>
    <row r="32" spans="1:8" x14ac:dyDescent="0.3">
      <c r="A32" s="1" t="s">
        <v>8</v>
      </c>
      <c r="B32" s="2" t="s">
        <v>138</v>
      </c>
      <c r="C32" s="2" t="s">
        <v>8</v>
      </c>
      <c r="D32" s="3">
        <v>113410</v>
      </c>
      <c r="E32" s="3">
        <v>0</v>
      </c>
      <c r="F32" s="3" t="s">
        <v>9</v>
      </c>
      <c r="G32" s="3">
        <v>113410</v>
      </c>
      <c r="H32" s="76">
        <v>21530825</v>
      </c>
    </row>
    <row r="33" spans="1:8" x14ac:dyDescent="0.3">
      <c r="A33" s="1" t="s">
        <v>8</v>
      </c>
      <c r="B33" s="2" t="s">
        <v>8</v>
      </c>
      <c r="C33" s="2" t="s">
        <v>364</v>
      </c>
      <c r="D33" s="3">
        <v>4893890</v>
      </c>
      <c r="E33" s="3">
        <v>0</v>
      </c>
      <c r="F33" s="3" t="s">
        <v>9</v>
      </c>
      <c r="G33" s="3">
        <v>4893890</v>
      </c>
      <c r="H33" s="76">
        <v>4413771</v>
      </c>
    </row>
    <row r="34" spans="1:8" x14ac:dyDescent="0.3">
      <c r="A34" s="1" t="s">
        <v>8</v>
      </c>
      <c r="B34" s="2" t="s">
        <v>8</v>
      </c>
      <c r="C34" s="2" t="s">
        <v>365</v>
      </c>
      <c r="D34" s="3">
        <v>-14780480</v>
      </c>
      <c r="E34" s="3">
        <v>0</v>
      </c>
      <c r="F34" s="3" t="s">
        <v>9</v>
      </c>
      <c r="G34" s="3">
        <v>-14780480</v>
      </c>
      <c r="H34" s="76">
        <v>-13977040</v>
      </c>
    </row>
    <row r="35" spans="1:8" x14ac:dyDescent="0.3">
      <c r="A35" s="1" t="s">
        <v>8</v>
      </c>
      <c r="B35" s="2" t="s">
        <v>8</v>
      </c>
      <c r="C35" s="2" t="s">
        <v>366</v>
      </c>
      <c r="D35" s="3">
        <v>0</v>
      </c>
      <c r="E35" s="3">
        <v>0</v>
      </c>
      <c r="F35" s="3" t="s">
        <v>9</v>
      </c>
      <c r="G35" s="3">
        <v>0</v>
      </c>
      <c r="H35" s="76">
        <v>30313334</v>
      </c>
    </row>
    <row r="36" spans="1:8" x14ac:dyDescent="0.3">
      <c r="A36" s="1" t="s">
        <v>8</v>
      </c>
      <c r="B36" s="2" t="s">
        <v>8</v>
      </c>
      <c r="C36" s="2" t="s">
        <v>139</v>
      </c>
      <c r="D36" s="3">
        <v>10000000</v>
      </c>
      <c r="E36" s="3">
        <v>0</v>
      </c>
      <c r="F36" s="3" t="s">
        <v>9</v>
      </c>
      <c r="G36" s="3">
        <v>10000000</v>
      </c>
      <c r="H36" s="76">
        <v>780760</v>
      </c>
    </row>
    <row r="37" spans="1:8" x14ac:dyDescent="0.3">
      <c r="A37" s="1" t="s">
        <v>8</v>
      </c>
      <c r="B37" s="2" t="s">
        <v>367</v>
      </c>
      <c r="C37" s="2" t="s">
        <v>8</v>
      </c>
      <c r="D37" s="3">
        <v>727375500</v>
      </c>
      <c r="E37" s="3">
        <v>0</v>
      </c>
      <c r="F37" s="3" t="s">
        <v>9</v>
      </c>
      <c r="G37" s="3">
        <v>727375500</v>
      </c>
      <c r="H37" s="76">
        <v>1086323400</v>
      </c>
    </row>
    <row r="38" spans="1:8" x14ac:dyDescent="0.3">
      <c r="A38" s="1" t="s">
        <v>8</v>
      </c>
      <c r="B38" s="2" t="s">
        <v>8</v>
      </c>
      <c r="C38" s="2" t="s">
        <v>368</v>
      </c>
      <c r="D38" s="3">
        <v>686735500</v>
      </c>
      <c r="E38" s="3">
        <v>0</v>
      </c>
      <c r="F38" s="3" t="s">
        <v>9</v>
      </c>
      <c r="G38" s="3">
        <v>686735500</v>
      </c>
      <c r="H38" s="76">
        <v>1043800700</v>
      </c>
    </row>
    <row r="39" spans="1:8" x14ac:dyDescent="0.3">
      <c r="A39" s="1" t="s">
        <v>8</v>
      </c>
      <c r="B39" s="2" t="s">
        <v>8</v>
      </c>
      <c r="C39" s="2" t="s">
        <v>369</v>
      </c>
      <c r="D39" s="3">
        <v>40640000</v>
      </c>
      <c r="E39" s="3">
        <v>0</v>
      </c>
      <c r="F39" s="3" t="s">
        <v>9</v>
      </c>
      <c r="G39" s="3">
        <v>40640000</v>
      </c>
      <c r="H39" s="76">
        <v>42522700</v>
      </c>
    </row>
    <row r="40" spans="1:8" x14ac:dyDescent="0.3">
      <c r="A40" s="1" t="s">
        <v>8</v>
      </c>
      <c r="B40" s="2" t="s">
        <v>140</v>
      </c>
      <c r="C40" s="2" t="s">
        <v>8</v>
      </c>
      <c r="D40" s="3">
        <v>4227612</v>
      </c>
      <c r="E40" s="3">
        <v>0</v>
      </c>
      <c r="F40" s="3" t="s">
        <v>9</v>
      </c>
      <c r="G40" s="3">
        <v>4227612</v>
      </c>
      <c r="H40" s="76">
        <v>1767422</v>
      </c>
    </row>
    <row r="41" spans="1:8" x14ac:dyDescent="0.3">
      <c r="A41" s="1" t="s">
        <v>8</v>
      </c>
      <c r="B41" s="2" t="s">
        <v>8</v>
      </c>
      <c r="C41" s="2" t="s">
        <v>141</v>
      </c>
      <c r="D41" s="3">
        <v>4227612</v>
      </c>
      <c r="E41" s="3">
        <v>0</v>
      </c>
      <c r="F41" s="3" t="s">
        <v>9</v>
      </c>
      <c r="G41" s="3">
        <v>4227612</v>
      </c>
      <c r="H41" s="76">
        <v>1767422</v>
      </c>
    </row>
    <row r="42" spans="1:8" x14ac:dyDescent="0.3">
      <c r="A42" s="1" t="s">
        <v>142</v>
      </c>
      <c r="B42" s="2" t="s">
        <v>8</v>
      </c>
      <c r="C42" s="2" t="s">
        <v>8</v>
      </c>
      <c r="D42" s="3">
        <v>3717680</v>
      </c>
      <c r="E42" s="3">
        <v>13593560</v>
      </c>
      <c r="F42" s="3" t="s">
        <v>9</v>
      </c>
      <c r="G42" s="3">
        <v>17311240</v>
      </c>
      <c r="H42" s="76">
        <v>0</v>
      </c>
    </row>
    <row r="43" spans="1:8" x14ac:dyDescent="0.3">
      <c r="A43" s="1" t="s">
        <v>8</v>
      </c>
      <c r="B43" s="2" t="s">
        <v>25</v>
      </c>
      <c r="C43" s="2" t="s">
        <v>8</v>
      </c>
      <c r="D43" s="3">
        <v>3717680</v>
      </c>
      <c r="E43" s="3">
        <v>13593560</v>
      </c>
      <c r="F43" s="3" t="s">
        <v>9</v>
      </c>
      <c r="G43" s="3">
        <v>17311240</v>
      </c>
      <c r="H43" s="76">
        <v>0</v>
      </c>
    </row>
    <row r="44" spans="1:8" x14ac:dyDescent="0.3">
      <c r="A44" s="1" t="s">
        <v>8</v>
      </c>
      <c r="B44" s="2" t="s">
        <v>8</v>
      </c>
      <c r="C44" s="2" t="s">
        <v>144</v>
      </c>
      <c r="D44" s="3">
        <v>3717680</v>
      </c>
      <c r="E44" s="3">
        <v>13593560</v>
      </c>
      <c r="F44" s="3" t="s">
        <v>9</v>
      </c>
      <c r="G44" s="3">
        <v>17311240</v>
      </c>
      <c r="H44" s="76">
        <v>0</v>
      </c>
    </row>
    <row r="45" spans="1:8" x14ac:dyDescent="0.3">
      <c r="A45" s="1" t="s">
        <v>145</v>
      </c>
      <c r="B45" s="2" t="s">
        <v>8</v>
      </c>
      <c r="C45" s="2" t="s">
        <v>8</v>
      </c>
      <c r="D45" s="3">
        <v>6786789543</v>
      </c>
      <c r="E45" s="3">
        <v>3312402576</v>
      </c>
      <c r="F45" s="3" t="s">
        <v>9</v>
      </c>
      <c r="G45" s="3">
        <v>10099192119</v>
      </c>
      <c r="H45" s="76">
        <v>9643631044</v>
      </c>
    </row>
    <row r="46" spans="1:8" x14ac:dyDescent="0.3">
      <c r="A46" s="1" t="s">
        <v>8</v>
      </c>
      <c r="B46" s="2" t="s">
        <v>146</v>
      </c>
      <c r="C46" s="2" t="s">
        <v>8</v>
      </c>
      <c r="D46" s="3">
        <v>1704504450</v>
      </c>
      <c r="E46" s="3">
        <v>0</v>
      </c>
      <c r="F46" s="3" t="s">
        <v>9</v>
      </c>
      <c r="G46" s="3">
        <v>1704504450</v>
      </c>
      <c r="H46" s="76">
        <v>1704504450</v>
      </c>
    </row>
    <row r="47" spans="1:8" x14ac:dyDescent="0.3">
      <c r="A47" s="1" t="s">
        <v>8</v>
      </c>
      <c r="B47" s="2" t="s">
        <v>8</v>
      </c>
      <c r="C47" s="2" t="s">
        <v>370</v>
      </c>
      <c r="D47" s="3">
        <v>1487904450</v>
      </c>
      <c r="E47" s="3">
        <v>0</v>
      </c>
      <c r="F47" s="3" t="s">
        <v>9</v>
      </c>
      <c r="G47" s="3">
        <v>1487904450</v>
      </c>
      <c r="H47" s="76">
        <v>1487904450</v>
      </c>
    </row>
    <row r="48" spans="1:8" x14ac:dyDescent="0.3">
      <c r="A48" s="1" t="s">
        <v>8</v>
      </c>
      <c r="B48" s="2" t="s">
        <v>8</v>
      </c>
      <c r="C48" s="2" t="s">
        <v>148</v>
      </c>
      <c r="D48" s="3">
        <v>216600000</v>
      </c>
      <c r="E48" s="3">
        <v>0</v>
      </c>
      <c r="F48" s="3" t="s">
        <v>9</v>
      </c>
      <c r="G48" s="3">
        <v>216600000</v>
      </c>
      <c r="H48" s="76">
        <v>216600000</v>
      </c>
    </row>
    <row r="49" spans="1:8" x14ac:dyDescent="0.3">
      <c r="A49" s="1" t="s">
        <v>8</v>
      </c>
      <c r="B49" s="2" t="s">
        <v>149</v>
      </c>
      <c r="C49" s="2" t="s">
        <v>8</v>
      </c>
      <c r="D49" s="3">
        <v>0</v>
      </c>
      <c r="E49" s="3">
        <v>3281215012</v>
      </c>
      <c r="F49" s="3" t="s">
        <v>9</v>
      </c>
      <c r="G49" s="3">
        <v>3281215012</v>
      </c>
      <c r="H49" s="76">
        <v>4490935555</v>
      </c>
    </row>
    <row r="50" spans="1:8" x14ac:dyDescent="0.3">
      <c r="A50" s="1" t="s">
        <v>8</v>
      </c>
      <c r="B50" s="2" t="s">
        <v>8</v>
      </c>
      <c r="C50" s="2" t="s">
        <v>371</v>
      </c>
      <c r="D50" s="3">
        <v>0</v>
      </c>
      <c r="E50" s="3">
        <v>760231067</v>
      </c>
      <c r="F50" s="3" t="s">
        <v>9</v>
      </c>
      <c r="G50" s="3">
        <v>760231067</v>
      </c>
      <c r="H50" s="76">
        <v>1503120433</v>
      </c>
    </row>
    <row r="51" spans="1:8" x14ac:dyDescent="0.3">
      <c r="A51" s="1" t="s">
        <v>8</v>
      </c>
      <c r="B51" s="2" t="s">
        <v>8</v>
      </c>
      <c r="C51" s="2" t="s">
        <v>150</v>
      </c>
      <c r="D51" s="3">
        <v>0</v>
      </c>
      <c r="E51" s="3">
        <v>598361858</v>
      </c>
      <c r="F51" s="3" t="s">
        <v>9</v>
      </c>
      <c r="G51" s="3">
        <v>598361858</v>
      </c>
      <c r="H51" s="76">
        <v>367494073</v>
      </c>
    </row>
    <row r="52" spans="1:8" x14ac:dyDescent="0.3">
      <c r="A52" s="1" t="s">
        <v>8</v>
      </c>
      <c r="B52" s="2" t="s">
        <v>8</v>
      </c>
      <c r="C52" s="2" t="s">
        <v>151</v>
      </c>
      <c r="D52" s="3">
        <v>0</v>
      </c>
      <c r="E52" s="3">
        <v>1922622087</v>
      </c>
      <c r="F52" s="3" t="s">
        <v>9</v>
      </c>
      <c r="G52" s="3">
        <v>1922622087</v>
      </c>
      <c r="H52" s="76">
        <v>2620321049</v>
      </c>
    </row>
    <row r="53" spans="1:8" x14ac:dyDescent="0.3">
      <c r="A53" s="1" t="s">
        <v>8</v>
      </c>
      <c r="B53" s="2" t="s">
        <v>152</v>
      </c>
      <c r="C53" s="2" t="s">
        <v>8</v>
      </c>
      <c r="D53" s="3">
        <v>5082285093</v>
      </c>
      <c r="E53" s="3">
        <v>31187564</v>
      </c>
      <c r="F53" s="3" t="s">
        <v>9</v>
      </c>
      <c r="G53" s="3">
        <v>5113472657</v>
      </c>
      <c r="H53" s="76">
        <v>3448191039</v>
      </c>
    </row>
    <row r="54" spans="1:8" x14ac:dyDescent="0.3">
      <c r="A54" s="1" t="s">
        <v>8</v>
      </c>
      <c r="B54" s="2" t="s">
        <v>8</v>
      </c>
      <c r="C54" s="2" t="s">
        <v>153</v>
      </c>
      <c r="D54" s="3">
        <v>3399926696</v>
      </c>
      <c r="E54" s="3">
        <v>48264343</v>
      </c>
      <c r="F54" s="3" t="s">
        <v>9</v>
      </c>
      <c r="G54" s="3">
        <v>3448191039</v>
      </c>
      <c r="H54" s="76">
        <v>3261252143</v>
      </c>
    </row>
    <row r="55" spans="1:8" x14ac:dyDescent="0.3">
      <c r="A55" s="1" t="s">
        <v>8</v>
      </c>
      <c r="B55" s="2" t="s">
        <v>8</v>
      </c>
      <c r="C55" s="2" t="s">
        <v>154</v>
      </c>
      <c r="D55" s="3">
        <v>1682358397</v>
      </c>
      <c r="E55" s="3">
        <v>-17076779</v>
      </c>
      <c r="F55" s="3" t="s">
        <v>9</v>
      </c>
      <c r="G55" s="3">
        <v>1665281618</v>
      </c>
      <c r="H55" s="76">
        <v>186938896</v>
      </c>
    </row>
    <row r="56" spans="1:8" ht="17.25" thickBot="1" x14ac:dyDescent="0.35">
      <c r="A56" s="79" t="s">
        <v>155</v>
      </c>
      <c r="B56" s="9" t="s">
        <v>8</v>
      </c>
      <c r="C56" s="9" t="s">
        <v>8</v>
      </c>
      <c r="D56" s="10">
        <v>7522223745</v>
      </c>
      <c r="E56" s="10">
        <v>3325996136</v>
      </c>
      <c r="F56" s="10" t="s">
        <v>9</v>
      </c>
      <c r="G56" s="10">
        <v>10848219881</v>
      </c>
      <c r="H56" s="80">
        <v>10753252691</v>
      </c>
    </row>
  </sheetData>
  <sheetProtection password="CC3D" sheet="1" objects="1" scenarios="1"/>
  <mergeCells count="3">
    <mergeCell ref="A1:H1"/>
    <mergeCell ref="A2:H2"/>
    <mergeCell ref="A3:H3"/>
  </mergeCells>
  <phoneticPr fontId="19" type="noConversion"/>
  <pageMargins left="0.51181102362204722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11</vt:i4>
      </vt:variant>
    </vt:vector>
  </HeadingPairs>
  <TitlesOfParts>
    <vt:vector size="24" baseType="lpstr">
      <vt:lpstr>12법인자금수입 </vt:lpstr>
      <vt:lpstr>12법인자금지출 </vt:lpstr>
      <vt:lpstr>12법인운영</vt:lpstr>
      <vt:lpstr>12법인대차대조</vt:lpstr>
      <vt:lpstr>12법인합계잔액</vt:lpstr>
      <vt:lpstr>12교비자금계산 (수입가로)</vt:lpstr>
      <vt:lpstr>12교비자금계산(지출가로)</vt:lpstr>
      <vt:lpstr>12교비운영계산</vt:lpstr>
      <vt:lpstr>12교비대차대조</vt:lpstr>
      <vt:lpstr>12교비합계잔액</vt:lpstr>
      <vt:lpstr>12합산자금</vt:lpstr>
      <vt:lpstr>12합산운영</vt:lpstr>
      <vt:lpstr>12합산대차대조</vt:lpstr>
      <vt:lpstr>'12교비대차대조'!Print_Titles</vt:lpstr>
      <vt:lpstr>'12교비운영계산'!Print_Titles</vt:lpstr>
      <vt:lpstr>'12교비자금계산 (수입가로)'!Print_Titles</vt:lpstr>
      <vt:lpstr>'12교비합계잔액'!Print_Titles</vt:lpstr>
      <vt:lpstr>'12법인대차대조'!Print_Titles</vt:lpstr>
      <vt:lpstr>'12법인운영'!Print_Titles</vt:lpstr>
      <vt:lpstr>'12법인자금지출 '!Print_Titles</vt:lpstr>
      <vt:lpstr>'12법인합계잔액'!Print_Titles</vt:lpstr>
      <vt:lpstr>'12합산대차대조'!Print_Titles</vt:lpstr>
      <vt:lpstr>'12합산운영'!Print_Titles</vt:lpstr>
      <vt:lpstr>'12합산자금'!Print_Titles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2013-04-24T01:17:54Z</cp:lastPrinted>
  <dcterms:created xsi:type="dcterms:W3CDTF">2013-03-19T00:45:33Z</dcterms:created>
  <dcterms:modified xsi:type="dcterms:W3CDTF">2013-05-24T00:49:57Z</dcterms:modified>
</cp:coreProperties>
</file>