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4715" windowHeight="7740" firstSheet="3" activeTab="5"/>
  </bookViews>
  <sheets>
    <sheet name="법인자금계산서(수입)" sheetId="1" r:id="rId1"/>
    <sheet name="법인자금계산서(지출)" sheetId="2" r:id="rId2"/>
    <sheet name="법인대차대조표" sheetId="4" r:id="rId3"/>
    <sheet name="법인운영계산서" sheetId="3" r:id="rId4"/>
    <sheet name="법인합계잔액시산표" sheetId="27" r:id="rId5"/>
    <sheet name="교비자금계산서(수입)" sheetId="7" r:id="rId6"/>
    <sheet name="교비자금계산서(지출)" sheetId="8" r:id="rId7"/>
    <sheet name="교비대차대조표" sheetId="10" r:id="rId8"/>
    <sheet name="교비운영계산서" sheetId="9" r:id="rId9"/>
    <sheet name="교비합계잔액시산표" sheetId="28" r:id="rId10"/>
  </sheets>
  <definedNames>
    <definedName name="_xlnm.Print_Titles" localSheetId="7">교비대차대조표!$4:$4</definedName>
    <definedName name="_xlnm.Print_Titles" localSheetId="8">교비운영계산서!$4:$4</definedName>
    <definedName name="_xlnm.Print_Titles" localSheetId="5">'교비자금계산서(수입)'!$5:$6</definedName>
    <definedName name="_xlnm.Print_Titles" localSheetId="6">'교비자금계산서(지출)'!$4:$5</definedName>
    <definedName name="_xlnm.Print_Titles" localSheetId="3">법인운영계산서!$3:$3</definedName>
    <definedName name="_xlnm.Print_Titles" localSheetId="1">'법인자금계산서(지출)'!$4:$5</definedName>
  </definedNames>
  <calcPr calcId="125725"/>
</workbook>
</file>

<file path=xl/calcChain.xml><?xml version="1.0" encoding="utf-8"?>
<calcChain xmlns="http://schemas.openxmlformats.org/spreadsheetml/2006/main">
  <c r="D49" i="10"/>
  <c r="D41"/>
  <c r="D27"/>
  <c r="J7" i="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6"/>
  <c r="G40" i="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7"/>
  <c r="J7" i="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6"/>
  <c r="G21" i="1"/>
  <c r="G8"/>
  <c r="G9"/>
  <c r="G10"/>
  <c r="G11"/>
  <c r="G12"/>
  <c r="G13"/>
  <c r="G14"/>
  <c r="G15"/>
  <c r="G16"/>
  <c r="G17"/>
  <c r="G18"/>
  <c r="G19"/>
  <c r="G20"/>
  <c r="G7"/>
  <c r="F3" i="7"/>
  <c r="B3"/>
  <c r="F3" i="1"/>
  <c r="D3" s="1"/>
  <c r="B3"/>
  <c r="D3" i="7" l="1"/>
</calcChain>
</file>

<file path=xl/sharedStrings.xml><?xml version="1.0" encoding="utf-8"?>
<sst xmlns="http://schemas.openxmlformats.org/spreadsheetml/2006/main" count="1779" uniqueCount="576">
  <si>
    <t xml:space="preserve">           관            </t>
  </si>
  <si>
    <t xml:space="preserve">           항            </t>
  </si>
  <si>
    <t xml:space="preserve">           목            </t>
  </si>
  <si>
    <t xml:space="preserve"> 결산액 ( B )</t>
  </si>
  <si>
    <t xml:space="preserve"> 증감액 (B-A)</t>
  </si>
  <si>
    <t xml:space="preserve">                         </t>
  </si>
  <si>
    <t xml:space="preserve">             </t>
  </si>
  <si>
    <t xml:space="preserve">자  금  수  입  총  계   </t>
  </si>
  <si>
    <t xml:space="preserve">차  기  이  월  자  금   </t>
  </si>
  <si>
    <t xml:space="preserve">자  금  지  출  총  계   </t>
  </si>
  <si>
    <t>(단위: 원)</t>
    <phoneticPr fontId="18" type="noConversion"/>
  </si>
  <si>
    <t>법인일반업무회계 자금계산서</t>
    <phoneticPr fontId="18" type="noConversion"/>
  </si>
  <si>
    <t xml:space="preserve">  (기간: 2009년 3월 1일부터 2010년 2월 28일까지)</t>
    <phoneticPr fontId="18" type="noConversion"/>
  </si>
  <si>
    <t xml:space="preserve"> 예산액 ( A )</t>
    <phoneticPr fontId="18" type="noConversion"/>
  </si>
  <si>
    <t>5200 
{전입금 및 기부수입}</t>
    <phoneticPr fontId="18" type="noConversion"/>
  </si>
  <si>
    <t>5220 
(기  부  금  수  입)</t>
    <phoneticPr fontId="18" type="noConversion"/>
  </si>
  <si>
    <t xml:space="preserve">5221 
 일  반  기  부  금 </t>
    <phoneticPr fontId="18" type="noConversion"/>
  </si>
  <si>
    <t xml:space="preserve">5222  
지  정  기  부  금 </t>
    <phoneticPr fontId="18" type="noConversion"/>
  </si>
  <si>
    <t>5400 
{교  육  외  수  입}</t>
    <phoneticPr fontId="18" type="noConversion"/>
  </si>
  <si>
    <t xml:space="preserve">                         </t>
    <phoneticPr fontId="18" type="noConversion"/>
  </si>
  <si>
    <t>5410 
(예 금 이 자  수 입)</t>
    <phoneticPr fontId="18" type="noConversion"/>
  </si>
  <si>
    <t xml:space="preserve">5411  
예   금    이   자 </t>
    <phoneticPr fontId="18" type="noConversion"/>
  </si>
  <si>
    <t>5420 
(기 타  교육외 수입)</t>
    <phoneticPr fontId="18" type="noConversion"/>
  </si>
  <si>
    <t xml:space="preserve">5421  
잡      수      입 </t>
    <phoneticPr fontId="18" type="noConversion"/>
  </si>
  <si>
    <t>5430
(수 익 재 산  수 입)</t>
    <phoneticPr fontId="18" type="noConversion"/>
  </si>
  <si>
    <t xml:space="preserve">5431  
임  대  료  수  입 </t>
    <phoneticPr fontId="18" type="noConversion"/>
  </si>
  <si>
    <t>2200 
{고 정 부 채  입 금}</t>
    <phoneticPr fontId="18" type="noConversion"/>
  </si>
  <si>
    <t>2220 
(기 타  고 정 부 채)</t>
    <phoneticPr fontId="18" type="noConversion"/>
  </si>
  <si>
    <t xml:space="preserve">2221  
임대보증금  수  입 </t>
    <phoneticPr fontId="18" type="noConversion"/>
  </si>
  <si>
    <t xml:space="preserve">미 사 용 
 전기이월자금   </t>
    <phoneticPr fontId="18" type="noConversion"/>
  </si>
  <si>
    <t xml:space="preserve">전 기 이 월 자 금   </t>
    <phoneticPr fontId="18" type="noConversion"/>
  </si>
  <si>
    <t xml:space="preserve">1100  
 기 초 유 동 자 산 </t>
    <phoneticPr fontId="18" type="noConversion"/>
  </si>
  <si>
    <t xml:space="preserve">1110   
유   동   자   금 </t>
    <phoneticPr fontId="18" type="noConversion"/>
  </si>
  <si>
    <t xml:space="preserve">1120  
 기 타 유 동 자 산 </t>
    <phoneticPr fontId="18" type="noConversion"/>
  </si>
  <si>
    <t xml:space="preserve">2100   
기 초 유 동 부 채 </t>
    <phoneticPr fontId="18" type="noConversion"/>
  </si>
  <si>
    <t xml:space="preserve">2120 
  예     수      금 </t>
    <phoneticPr fontId="18" type="noConversion"/>
  </si>
  <si>
    <t xml:space="preserve">2130   
선     수      금 </t>
    <phoneticPr fontId="18" type="noConversion"/>
  </si>
  <si>
    <t xml:space="preserve">2140  
 기 타 유 동 부 채 </t>
    <phoneticPr fontId="18" type="noConversion"/>
  </si>
  <si>
    <t>(단위: 원)</t>
    <phoneticPr fontId="18" type="noConversion"/>
  </si>
  <si>
    <t>과     목</t>
    <phoneticPr fontId="18" type="noConversion"/>
  </si>
  <si>
    <t>과목</t>
    <phoneticPr fontId="18" type="noConversion"/>
  </si>
  <si>
    <t>관</t>
    <phoneticPr fontId="18" type="noConversion"/>
  </si>
  <si>
    <t>항</t>
    <phoneticPr fontId="18" type="noConversion"/>
  </si>
  <si>
    <t>목</t>
    <phoneticPr fontId="18" type="noConversion"/>
  </si>
  <si>
    <t>예산현액</t>
    <phoneticPr fontId="18" type="noConversion"/>
  </si>
  <si>
    <t>결산액(B)</t>
    <phoneticPr fontId="18" type="noConversion"/>
  </si>
  <si>
    <t>증감액(B-A)</t>
    <phoneticPr fontId="18" type="noConversion"/>
  </si>
  <si>
    <t>비고</t>
    <phoneticPr fontId="18" type="noConversion"/>
  </si>
  <si>
    <t>예산액</t>
    <phoneticPr fontId="18" type="noConversion"/>
  </si>
  <si>
    <t>예비비사용액</t>
    <phoneticPr fontId="18" type="noConversion"/>
  </si>
  <si>
    <t>전용증감액</t>
    <phoneticPr fontId="18" type="noConversion"/>
  </si>
  <si>
    <t>차감액(A)</t>
    <phoneticPr fontId="18" type="noConversion"/>
  </si>
  <si>
    <t>1200
 {투자와
기타자산지출}</t>
    <phoneticPr fontId="18" type="noConversion"/>
  </si>
  <si>
    <t xml:space="preserve">                         </t>
    <phoneticPr fontId="18" type="noConversion"/>
  </si>
  <si>
    <t>2220 
(기타고정부채 상환)</t>
    <phoneticPr fontId="18" type="noConversion"/>
  </si>
  <si>
    <t xml:space="preserve">2120   
예     수      금 </t>
    <phoneticPr fontId="18" type="noConversion"/>
  </si>
  <si>
    <t xml:space="preserve">2130   
선     수      금 </t>
    <phoneticPr fontId="18" type="noConversion"/>
  </si>
  <si>
    <t>4200
 {관리 운영비}</t>
    <phoneticPr fontId="18" type="noConversion"/>
  </si>
  <si>
    <t>4210 
(시설  관리비)</t>
    <phoneticPr fontId="18" type="noConversion"/>
  </si>
  <si>
    <t xml:space="preserve">4211  
건축물 관리비 </t>
    <phoneticPr fontId="18" type="noConversion"/>
  </si>
  <si>
    <t>4220
 (일반 관리비)</t>
    <phoneticPr fontId="18" type="noConversion"/>
  </si>
  <si>
    <t xml:space="preserve">4221
 여비 교 통비 </t>
    <phoneticPr fontId="18" type="noConversion"/>
  </si>
  <si>
    <t xml:space="preserve">4223 
 소  모  품   비 </t>
    <phoneticPr fontId="18" type="noConversion"/>
  </si>
  <si>
    <t xml:space="preserve">4227 
 통    신     비 </t>
    <phoneticPr fontId="18" type="noConversion"/>
  </si>
  <si>
    <t xml:space="preserve">4228  
세 금 과  공 과 </t>
    <phoneticPr fontId="18" type="noConversion"/>
  </si>
  <si>
    <t xml:space="preserve">4229  
지 급 수 수 료 </t>
    <phoneticPr fontId="18" type="noConversion"/>
  </si>
  <si>
    <t>4230 
(운    영    비)</t>
    <phoneticPr fontId="18" type="noConversion"/>
  </si>
  <si>
    <t xml:space="preserve">4232 
 교 육 훈 련 비 </t>
    <phoneticPr fontId="18" type="noConversion"/>
  </si>
  <si>
    <t xml:space="preserve">4233 
 일 반 용 역 비 </t>
    <phoneticPr fontId="18" type="noConversion"/>
  </si>
  <si>
    <t xml:space="preserve">4234 
 업 무 추 진 비 </t>
    <phoneticPr fontId="18" type="noConversion"/>
  </si>
  <si>
    <t xml:space="preserve">4236 
 회    의    비 </t>
    <phoneticPr fontId="18" type="noConversion"/>
  </si>
  <si>
    <t>4500 
{전    출     금}</t>
    <phoneticPr fontId="18" type="noConversion"/>
  </si>
  <si>
    <t>4510 
(전    출    금)</t>
    <phoneticPr fontId="18" type="noConversion"/>
  </si>
  <si>
    <t xml:space="preserve">4511 
경상비 전출금 </t>
    <phoneticPr fontId="18" type="noConversion"/>
  </si>
  <si>
    <t>4600 
{예    비    비}</t>
    <phoneticPr fontId="18" type="noConversion"/>
  </si>
  <si>
    <t>4610
 (예    비   비)</t>
    <phoneticPr fontId="18" type="noConversion"/>
  </si>
  <si>
    <t xml:space="preserve">4611 
 예     비     비 </t>
    <phoneticPr fontId="18" type="noConversion"/>
  </si>
  <si>
    <t>1220
 (투자자산지출)</t>
    <phoneticPr fontId="18" type="noConversion"/>
  </si>
  <si>
    <t xml:space="preserve">1239  
기타기금 적립 </t>
    <phoneticPr fontId="18" type="noConversion"/>
  </si>
  <si>
    <t>1230
(특정기금 적립)</t>
    <phoneticPr fontId="18" type="noConversion"/>
  </si>
  <si>
    <t>2200
 {고정부채상환}</t>
    <phoneticPr fontId="18" type="noConversion"/>
  </si>
  <si>
    <t xml:space="preserve">2221 
임대보증금환급 </t>
    <phoneticPr fontId="18" type="noConversion"/>
  </si>
  <si>
    <t xml:space="preserve">미사용  
차기이월자금   </t>
    <phoneticPr fontId="18" type="noConversion"/>
  </si>
  <si>
    <t xml:space="preserve">1100   
기말유동자산 </t>
    <phoneticPr fontId="18" type="noConversion"/>
  </si>
  <si>
    <t xml:space="preserve">1110  
 유  동  자  금 </t>
    <phoneticPr fontId="18" type="noConversion"/>
  </si>
  <si>
    <t xml:space="preserve">1120   
기타유동자산 </t>
    <phoneticPr fontId="18" type="noConversion"/>
  </si>
  <si>
    <t xml:space="preserve">2100  
기말유동부채 </t>
    <phoneticPr fontId="18" type="noConversion"/>
  </si>
  <si>
    <t xml:space="preserve">2140  
기타유동부채 </t>
    <phoneticPr fontId="18" type="noConversion"/>
  </si>
  <si>
    <t>법인회계 운영계산서</t>
    <phoneticPr fontId="18" type="noConversion"/>
  </si>
  <si>
    <t>당기:2009년 3월 1일부터 2010년 2월 28일까지
전기:2008년 3월 1일부터 2009년 2월 28일까지</t>
    <phoneticPr fontId="18" type="noConversion"/>
  </si>
  <si>
    <t xml:space="preserve">        관 .  항         </t>
  </si>
  <si>
    <t xml:space="preserve"> (당기)  목  </t>
  </si>
  <si>
    <t xml:space="preserve"> (당기) 관.항</t>
  </si>
  <si>
    <t xml:space="preserve"> (전기)  목  </t>
  </si>
  <si>
    <t xml:space="preserve"> (전기) 관.항</t>
  </si>
  <si>
    <t>5200 
{전입금 및 기부수입}</t>
    <phoneticPr fontId="18" type="noConversion"/>
  </si>
  <si>
    <t>5220
 (기  부  금  수  입)</t>
    <phoneticPr fontId="18" type="noConversion"/>
  </si>
  <si>
    <t xml:space="preserve">5221  일  반  기  부  금 </t>
  </si>
  <si>
    <t xml:space="preserve">5222  지  정  기  부  금 </t>
  </si>
  <si>
    <t xml:space="preserve">5224  현  물  기  부  금 </t>
  </si>
  <si>
    <t>5400
 {교  육  외  수  입}</t>
    <phoneticPr fontId="18" type="noConversion"/>
  </si>
  <si>
    <t>5410
 (예 금 이 자  수 입)</t>
    <phoneticPr fontId="18" type="noConversion"/>
  </si>
  <si>
    <t xml:space="preserve">5411  예   금    이   자 </t>
  </si>
  <si>
    <t>5420 
(기 타  교육외 수입)</t>
    <phoneticPr fontId="18" type="noConversion"/>
  </si>
  <si>
    <t xml:space="preserve">5421  잡      수      입 </t>
  </si>
  <si>
    <t xml:space="preserve">5426  
고정자산  처분이익 </t>
    <phoneticPr fontId="18" type="noConversion"/>
  </si>
  <si>
    <t>5430 
(수 익 재 산  수 입)</t>
    <phoneticPr fontId="18" type="noConversion"/>
  </si>
  <si>
    <t xml:space="preserve">5431  임  대  료  수  입 </t>
  </si>
  <si>
    <t>5500 
{고유목적준비금환입}</t>
    <phoneticPr fontId="18" type="noConversion"/>
  </si>
  <si>
    <t>5510
 (고유목적준비금환입)</t>
    <phoneticPr fontId="18" type="noConversion"/>
  </si>
  <si>
    <t>5511 
고유목적준비금환입액</t>
    <phoneticPr fontId="18" type="noConversion"/>
  </si>
  <si>
    <t xml:space="preserve">운  영  수  익  총  계   </t>
  </si>
  <si>
    <t>4200
 {관  리  운  영  비}</t>
    <phoneticPr fontId="18" type="noConversion"/>
  </si>
  <si>
    <t>4210 
(시  설  관  리  비)</t>
    <phoneticPr fontId="18" type="noConversion"/>
  </si>
  <si>
    <t xml:space="preserve">4211  건 축 물  관 리 비 </t>
  </si>
  <si>
    <t>4220
 (일  반  관  리  비)</t>
    <phoneticPr fontId="18" type="noConversion"/>
  </si>
  <si>
    <t xml:space="preserve">4221  여  비  교  통  비 </t>
  </si>
  <si>
    <t xml:space="preserve">4223  소   모   품    비 </t>
  </si>
  <si>
    <t xml:space="preserve">4227  통      신      비 </t>
  </si>
  <si>
    <t xml:space="preserve">4228  세  금  과  공  과 </t>
  </si>
  <si>
    <t xml:space="preserve">4229  지  급  수  수  료 </t>
  </si>
  <si>
    <t>4230 (운      영      비)</t>
  </si>
  <si>
    <t xml:space="preserve">4233  일  반  용  역  비 </t>
  </si>
  <si>
    <t xml:space="preserve">4234  업  무  추  진  비 </t>
  </si>
  <si>
    <t xml:space="preserve">4236  회      의      비 </t>
  </si>
  <si>
    <t>4500 {전      출      금}</t>
  </si>
  <si>
    <t>4510 (전      출      금)</t>
  </si>
  <si>
    <t xml:space="preserve">4511  
경 상 비  전 출 금 </t>
    <phoneticPr fontId="18" type="noConversion"/>
  </si>
  <si>
    <t xml:space="preserve">4512  
법정부담  전 출 금 </t>
    <phoneticPr fontId="18" type="noConversion"/>
  </si>
  <si>
    <t>4700
 {고유목적준비금전입}</t>
    <phoneticPr fontId="18" type="noConversion"/>
  </si>
  <si>
    <t>4710
 (고유목적준비금전입)</t>
    <phoneticPr fontId="18" type="noConversion"/>
  </si>
  <si>
    <t>4711 
고유목적준비금전입액</t>
    <phoneticPr fontId="18" type="noConversion"/>
  </si>
  <si>
    <t xml:space="preserve">운  영  비  용  합  계   </t>
  </si>
  <si>
    <t xml:space="preserve">기본금  대체액  합  계   </t>
  </si>
  <si>
    <t xml:space="preserve">    설립자기본금대체액   </t>
  </si>
  <si>
    <t xml:space="preserve">    법  인  대  체  액   </t>
  </si>
  <si>
    <t xml:space="preserve">    기타 기본금 대체액   </t>
  </si>
  <si>
    <t xml:space="preserve">    제 적립금   대체액   </t>
  </si>
  <si>
    <t xml:space="preserve">    운 영 차 액  대 체   </t>
  </si>
  <si>
    <t xml:space="preserve">    당 기 운 영  차 액   </t>
  </si>
  <si>
    <t xml:space="preserve">운  영  비    용      총    계   </t>
    <phoneticPr fontId="18" type="noConversion"/>
  </si>
  <si>
    <t>법인회계 대차대조표</t>
    <phoneticPr fontId="18" type="noConversion"/>
  </si>
  <si>
    <t>당기:2010년 2월 28일 현재
전기:2009년 2월 28일 현재</t>
    <phoneticPr fontId="18" type="noConversion"/>
  </si>
  <si>
    <t>1100 {유   동    자   산}</t>
    <phoneticPr fontId="18" type="noConversion"/>
  </si>
  <si>
    <t>1110 (유   동    자   금)</t>
    <phoneticPr fontId="18" type="noConversion"/>
  </si>
  <si>
    <t xml:space="preserve">1112  예              금 </t>
  </si>
  <si>
    <t>1120 (기타 유동자산)</t>
    <phoneticPr fontId="18" type="noConversion"/>
  </si>
  <si>
    <t xml:space="preserve">1125  선  급  법  인  세 </t>
  </si>
  <si>
    <t>1200 {투자와 기 타 자 산}</t>
  </si>
  <si>
    <t>1210 (설   치    학   교)</t>
  </si>
  <si>
    <t xml:space="preserve">1211  대     학     (교) </t>
  </si>
  <si>
    <t>1220 (투   자    자   산)</t>
  </si>
  <si>
    <t xml:space="preserve">1221  투 자  유 가 증 권 </t>
  </si>
  <si>
    <t>1224  정   기    예    금</t>
  </si>
  <si>
    <t>1230 (특   정    기   금)</t>
  </si>
  <si>
    <t xml:space="preserve">1234  장   학    기   금 </t>
  </si>
  <si>
    <t xml:space="preserve">1239  기   타    기   금 </t>
  </si>
  <si>
    <t>1300 {고   정    자   산}</t>
  </si>
  <si>
    <t>1310
 (유 형  고 정 자 산)</t>
    <phoneticPr fontId="18" type="noConversion"/>
  </si>
  <si>
    <t xml:space="preserve">1311  토              지 </t>
  </si>
  <si>
    <t xml:space="preserve">1312  건              물 </t>
  </si>
  <si>
    <t xml:space="preserve">1313  구      축      물 </t>
  </si>
  <si>
    <t xml:space="preserve">1315  집   기    비   품 </t>
  </si>
  <si>
    <t xml:space="preserve">자    산      총    계   </t>
  </si>
  <si>
    <t>2100 {유   동    부   채}</t>
  </si>
  <si>
    <t>2120 (예      수      금)</t>
  </si>
  <si>
    <t xml:space="preserve">2129  기  타  예  수  금 </t>
  </si>
  <si>
    <t>2200 {고   정    부   채}</t>
  </si>
  <si>
    <t>2220 (기 타  고 정 부 채)</t>
  </si>
  <si>
    <t xml:space="preserve">2221  임  대  보  증  금 </t>
  </si>
  <si>
    <t xml:space="preserve">2224  고유목적사업준비금 </t>
  </si>
  <si>
    <t>3100 {기      본      금}</t>
  </si>
  <si>
    <t>3110 (출  연  기  본  금)</t>
  </si>
  <si>
    <t xml:space="preserve">3111  설 립 자  기 본 금 </t>
  </si>
  <si>
    <t xml:space="preserve">3113  기  타  기  본  금 </t>
  </si>
  <si>
    <t>3120 (적      립      금)</t>
  </si>
  <si>
    <t xml:space="preserve">3124  장  학  적  립  금 </t>
  </si>
  <si>
    <t xml:space="preserve">3129  기  타  적  립  금 </t>
  </si>
  <si>
    <t>3130 (운   영    차   액)</t>
  </si>
  <si>
    <t xml:space="preserve">3131  전기이월  운영차액 </t>
  </si>
  <si>
    <t xml:space="preserve">3133  당 기  운 영 차 액 </t>
  </si>
  <si>
    <t xml:space="preserve">부채 및 기본금   총 계   </t>
  </si>
  <si>
    <t xml:space="preserve"> 차 변  잔 액</t>
  </si>
  <si>
    <t xml:space="preserve"> 차 변  합 계</t>
  </si>
  <si>
    <t xml:space="preserve"> 계  정  과  목  명 </t>
  </si>
  <si>
    <t xml:space="preserve"> 대 변  합 계</t>
  </si>
  <si>
    <t xml:space="preserve"> 대 변  잔 액</t>
  </si>
  <si>
    <t xml:space="preserve"> 현              금 </t>
  </si>
  <si>
    <t xml:space="preserve"> 예              금 </t>
  </si>
  <si>
    <t xml:space="preserve"> 선  급  법  인  세 </t>
  </si>
  <si>
    <t xml:space="preserve"> 대     학     (교) </t>
  </si>
  <si>
    <t xml:space="preserve"> 투 자  유 가 증 권 </t>
  </si>
  <si>
    <t xml:space="preserve"> 정   기    예    금</t>
  </si>
  <si>
    <t xml:space="preserve"> 장   학    기   금 </t>
  </si>
  <si>
    <t xml:space="preserve"> 기   타    기   금 </t>
  </si>
  <si>
    <t xml:space="preserve"> 토              지 </t>
  </si>
  <si>
    <t xml:space="preserve"> 건              물 </t>
  </si>
  <si>
    <t xml:space="preserve"> 구      축      물 </t>
  </si>
  <si>
    <t xml:space="preserve"> 집   기    비   품 </t>
  </si>
  <si>
    <t xml:space="preserve"> 기  타  예  수  금 </t>
  </si>
  <si>
    <t xml:space="preserve"> 임  대  보  증  금 </t>
  </si>
  <si>
    <t xml:space="preserve"> 고유목적사업준비금 </t>
  </si>
  <si>
    <t xml:space="preserve"> 설 립 자  기 본 금 </t>
  </si>
  <si>
    <t xml:space="preserve"> 기  타  기  본  금 </t>
  </si>
  <si>
    <t xml:space="preserve"> 장  학  적  립  금 </t>
  </si>
  <si>
    <t xml:space="preserve"> 기  타  적  립  금 </t>
  </si>
  <si>
    <t xml:space="preserve"> 전기이월  운영차액 </t>
  </si>
  <si>
    <t xml:space="preserve"> 소              계 </t>
  </si>
  <si>
    <t xml:space="preserve"> 건 축 물  관 리 비 </t>
  </si>
  <si>
    <t xml:space="preserve"> 여  비  교  통  비 </t>
  </si>
  <si>
    <t xml:space="preserve"> 소   모   품    비 </t>
  </si>
  <si>
    <t xml:space="preserve"> 통      신      비 </t>
  </si>
  <si>
    <t xml:space="preserve"> 세  금  과  공  과 </t>
  </si>
  <si>
    <t xml:space="preserve"> 지  급  수  수  료 </t>
  </si>
  <si>
    <t xml:space="preserve"> 일  반  용  역  비 </t>
  </si>
  <si>
    <t xml:space="preserve"> 회      의      비 </t>
  </si>
  <si>
    <t xml:space="preserve"> 경 상 비  전 출 금 </t>
  </si>
  <si>
    <t xml:space="preserve"> 법정부담  전 출 금 </t>
  </si>
  <si>
    <t>고유목적준비금전입액</t>
  </si>
  <si>
    <t xml:space="preserve"> 일  반  기  부  금 </t>
  </si>
  <si>
    <t xml:space="preserve"> 지  정  기  부  금 </t>
  </si>
  <si>
    <t xml:space="preserve"> 현  물  기  부  금 </t>
  </si>
  <si>
    <t xml:space="preserve"> 예   금    이   자 </t>
  </si>
  <si>
    <t xml:space="preserve"> 잡      수      입 </t>
  </si>
  <si>
    <t xml:space="preserve"> 임  대  료  수  입 </t>
  </si>
  <si>
    <t>고유목적준비금환입액</t>
  </si>
  <si>
    <t xml:space="preserve"> 기타기본금  대체액 </t>
  </si>
  <si>
    <t xml:space="preserve"> 제적립금  대 체 액 </t>
  </si>
  <si>
    <t xml:space="preserve"> 합              계 </t>
  </si>
  <si>
    <t>학교법인 대구신학원</t>
    <phoneticPr fontId="18" type="noConversion"/>
  </si>
  <si>
    <t>2. 지출의 부</t>
    <phoneticPr fontId="18" type="noConversion"/>
  </si>
  <si>
    <t>1. 수 입 의 부</t>
    <phoneticPr fontId="18" type="noConversion"/>
  </si>
  <si>
    <t>학교비회계 자금계산서</t>
    <phoneticPr fontId="18" type="noConversion"/>
  </si>
  <si>
    <t xml:space="preserve">  (기간: 2009년 3월 1일부터 2010년 2월 28일까지)</t>
    <phoneticPr fontId="18" type="noConversion"/>
  </si>
  <si>
    <t>과 목</t>
    <phoneticPr fontId="18" type="noConversion"/>
  </si>
  <si>
    <t>5110
 (등  록  금  수  입)</t>
    <phoneticPr fontId="18" type="noConversion"/>
  </si>
  <si>
    <t xml:space="preserve">5111  
입      학      금 </t>
    <phoneticPr fontId="18" type="noConversion"/>
  </si>
  <si>
    <t xml:space="preserve">5112 
 수     업      료 </t>
    <phoneticPr fontId="18" type="noConversion"/>
  </si>
  <si>
    <t>5120 
(수  강  료  수  입)</t>
    <phoneticPr fontId="18" type="noConversion"/>
  </si>
  <si>
    <t xml:space="preserve">5121 
 단 기 수 강 료 </t>
    <phoneticPr fontId="18" type="noConversion"/>
  </si>
  <si>
    <t>5210
 (전  입  금  수  입)</t>
    <phoneticPr fontId="18" type="noConversion"/>
  </si>
  <si>
    <t xml:space="preserve">5211 
 경상비 전입금 </t>
    <phoneticPr fontId="18" type="noConversion"/>
  </si>
  <si>
    <t xml:space="preserve">5212  법정부담 
 전 입 금 </t>
    <phoneticPr fontId="18" type="noConversion"/>
  </si>
  <si>
    <t xml:space="preserve">5221 
 일 반 기 부 금 </t>
    <phoneticPr fontId="18" type="noConversion"/>
  </si>
  <si>
    <t xml:space="preserve">5222  
지 정 기 부  금 </t>
    <phoneticPr fontId="18" type="noConversion"/>
  </si>
  <si>
    <t>5230 
(국  고  보  조  금)</t>
    <phoneticPr fontId="18" type="noConversion"/>
  </si>
  <si>
    <t xml:space="preserve">5239 
 기 타 보 조 금 </t>
    <phoneticPr fontId="18" type="noConversion"/>
  </si>
  <si>
    <t>5310 
(입시 수수료  수 입)</t>
    <phoneticPr fontId="18" type="noConversion"/>
  </si>
  <si>
    <t xml:space="preserve">5312 
 수    험    료 </t>
    <phoneticPr fontId="18" type="noConversion"/>
  </si>
  <si>
    <t>5320
 (증명.사용료  수 입)</t>
    <phoneticPr fontId="18" type="noConversion"/>
  </si>
  <si>
    <t xml:space="preserve">5321 
 증    명    료 </t>
    <phoneticPr fontId="18" type="noConversion"/>
  </si>
  <si>
    <t xml:space="preserve">5322
 대 여. 사 용 료 </t>
    <phoneticPr fontId="18" type="noConversion"/>
  </si>
  <si>
    <t>5330 
(기타교육  부대수입)</t>
    <phoneticPr fontId="18" type="noConversion"/>
  </si>
  <si>
    <t xml:space="preserve">5331  
논문심사료수입 </t>
    <phoneticPr fontId="18" type="noConversion"/>
  </si>
  <si>
    <t xml:space="preserve">5339  기타교육  
부대수입 </t>
    <phoneticPr fontId="18" type="noConversion"/>
  </si>
  <si>
    <t>5410 
(예 금 이 자  수 입)</t>
    <phoneticPr fontId="18" type="noConversion"/>
  </si>
  <si>
    <t xml:space="preserve">5411  
예  금  이  자 </t>
    <phoneticPr fontId="18" type="noConversion"/>
  </si>
  <si>
    <t>5420
(기 타  교육외 수입)</t>
    <phoneticPr fontId="18" type="noConversion"/>
  </si>
  <si>
    <t>1230 
(특정기금  인출수입)</t>
    <phoneticPr fontId="18" type="noConversion"/>
  </si>
  <si>
    <t xml:space="preserve">1234  
장 학기금 인출 </t>
    <phoneticPr fontId="18" type="noConversion"/>
  </si>
  <si>
    <t xml:space="preserve">1239 
 기타기금인출 </t>
    <phoneticPr fontId="18" type="noConversion"/>
  </si>
  <si>
    <t xml:space="preserve">전  기  이  월  자  금   </t>
  </si>
  <si>
    <t xml:space="preserve">1110 
 유  동  자  금 </t>
    <phoneticPr fontId="18" type="noConversion"/>
  </si>
  <si>
    <t xml:space="preserve">2100  
 기 초 유 동 부 채 </t>
    <phoneticPr fontId="18" type="noConversion"/>
  </si>
  <si>
    <t xml:space="preserve">2120  
 예     수      금 </t>
    <phoneticPr fontId="18" type="noConversion"/>
  </si>
  <si>
    <t xml:space="preserve">2130 
  선   수    금 </t>
    <phoneticPr fontId="18" type="noConversion"/>
  </si>
  <si>
    <t>4100
 {인    건    비}</t>
    <phoneticPr fontId="18" type="noConversion"/>
  </si>
  <si>
    <t>4110
 (교원 인 건 비)</t>
    <phoneticPr fontId="18" type="noConversion"/>
  </si>
  <si>
    <t xml:space="preserve">4111
 교 원  급 여 </t>
    <phoneticPr fontId="18" type="noConversion"/>
  </si>
  <si>
    <t xml:space="preserve">4112 
 교원 상여 금 </t>
    <phoneticPr fontId="18" type="noConversion"/>
  </si>
  <si>
    <t xml:space="preserve">4113  
교원 제수 당 </t>
    <phoneticPr fontId="18" type="noConversion"/>
  </si>
  <si>
    <t xml:space="preserve">4115 
 시간 강의료 </t>
    <phoneticPr fontId="18" type="noConversion"/>
  </si>
  <si>
    <t xml:space="preserve">4116  
특별 강의 료 </t>
    <phoneticPr fontId="18" type="noConversion"/>
  </si>
  <si>
    <t xml:space="preserve">4118  
조교 인건비 </t>
    <phoneticPr fontId="18" type="noConversion"/>
  </si>
  <si>
    <t>4120
 (직원인건비)</t>
    <phoneticPr fontId="18" type="noConversion"/>
  </si>
  <si>
    <t xml:space="preserve">4121  
직원  급 여 </t>
    <phoneticPr fontId="18" type="noConversion"/>
  </si>
  <si>
    <t xml:space="preserve">4122 
 직원 상여금 </t>
    <phoneticPr fontId="18" type="noConversion"/>
  </si>
  <si>
    <t xml:space="preserve">4123  
직원 제수당 </t>
    <phoneticPr fontId="18" type="noConversion"/>
  </si>
  <si>
    <t xml:space="preserve">4124 직원 
법정부담금 </t>
    <phoneticPr fontId="18" type="noConversion"/>
  </si>
  <si>
    <t xml:space="preserve">4125 
임시직인건비 </t>
    <phoneticPr fontId="18" type="noConversion"/>
  </si>
  <si>
    <t xml:space="preserve">4126 
 노        임 </t>
    <phoneticPr fontId="18" type="noConversion"/>
  </si>
  <si>
    <t xml:space="preserve">4127  
직원퇴직 금 </t>
    <phoneticPr fontId="18" type="noConversion"/>
  </si>
  <si>
    <t>4210
 (시설 관리비)</t>
    <phoneticPr fontId="18" type="noConversion"/>
  </si>
  <si>
    <t xml:space="preserve">4211 
 건축물관리비 </t>
    <phoneticPr fontId="18" type="noConversion"/>
  </si>
  <si>
    <t xml:space="preserve">4212 
 장비 관리비 </t>
    <phoneticPr fontId="18" type="noConversion"/>
  </si>
  <si>
    <t xml:space="preserve">4213  
조경관리비 </t>
    <phoneticPr fontId="18" type="noConversion"/>
  </si>
  <si>
    <t xml:space="preserve">4215
시설 용역 비 </t>
    <phoneticPr fontId="18" type="noConversion"/>
  </si>
  <si>
    <t xml:space="preserve">4216  
보    험    료 </t>
    <phoneticPr fontId="18" type="noConversion"/>
  </si>
  <si>
    <t xml:space="preserve">4219 기타시설  관 리 비 </t>
    <phoneticPr fontId="18" type="noConversion"/>
  </si>
  <si>
    <t>4220
 (일반 관리비)</t>
    <phoneticPr fontId="18" type="noConversion"/>
  </si>
  <si>
    <t xml:space="preserve">4221 
 여비교통 비 </t>
    <phoneticPr fontId="18" type="noConversion"/>
  </si>
  <si>
    <t xml:space="preserve">4222
 차량 유지 비 </t>
    <phoneticPr fontId="18" type="noConversion"/>
  </si>
  <si>
    <t xml:space="preserve">4223 
 소 모 품   비 </t>
    <phoneticPr fontId="18" type="noConversion"/>
  </si>
  <si>
    <t xml:space="preserve">4224 
 인쇄 출판 비 </t>
    <phoneticPr fontId="18" type="noConversion"/>
  </si>
  <si>
    <t xml:space="preserve">4225
  난  방  비 </t>
    <phoneticPr fontId="18" type="noConversion"/>
  </si>
  <si>
    <t xml:space="preserve">4226  
전기. 수도 료 </t>
    <phoneticPr fontId="18" type="noConversion"/>
  </si>
  <si>
    <t xml:space="preserve">4227 
 통    신   비 </t>
    <phoneticPr fontId="18" type="noConversion"/>
  </si>
  <si>
    <t xml:space="preserve">4228  
세  금  과  공  과 </t>
    <phoneticPr fontId="18" type="noConversion"/>
  </si>
  <si>
    <t xml:space="preserve">4229 
 지급 수수료 </t>
    <phoneticPr fontId="18" type="noConversion"/>
  </si>
  <si>
    <t>4230
 (운  영   비)</t>
    <phoneticPr fontId="18" type="noConversion"/>
  </si>
  <si>
    <t xml:space="preserve">4231 
 복리 후생비 </t>
    <phoneticPr fontId="18" type="noConversion"/>
  </si>
  <si>
    <t xml:space="preserve">4232
 교육 훈련 비 </t>
    <phoneticPr fontId="18" type="noConversion"/>
  </si>
  <si>
    <t xml:space="preserve">4233
 일반용역 비 </t>
    <phoneticPr fontId="18" type="noConversion"/>
  </si>
  <si>
    <t xml:space="preserve">4234  
업무 추 진 비 </t>
    <phoneticPr fontId="18" type="noConversion"/>
  </si>
  <si>
    <t xml:space="preserve">4235  
홍   보     비 </t>
    <phoneticPr fontId="18" type="noConversion"/>
  </si>
  <si>
    <t xml:space="preserve">4236
 회  의  비 </t>
    <phoneticPr fontId="18" type="noConversion"/>
  </si>
  <si>
    <t xml:space="preserve">4237
  행   사    비 </t>
    <phoneticPr fontId="18" type="noConversion"/>
  </si>
  <si>
    <t xml:space="preserve">4238  
선    교    비 </t>
    <phoneticPr fontId="18" type="noConversion"/>
  </si>
  <si>
    <t xml:space="preserve">4239 
기타운영비 </t>
    <phoneticPr fontId="18" type="noConversion"/>
  </si>
  <si>
    <t>4300  {연 구. 
학 생 경 비}</t>
    <phoneticPr fontId="18" type="noConversion"/>
  </si>
  <si>
    <t>4310
 (연  구   비)</t>
    <phoneticPr fontId="18" type="noConversion"/>
  </si>
  <si>
    <t xml:space="preserve">4311
  연   구   비 </t>
    <phoneticPr fontId="18" type="noConversion"/>
  </si>
  <si>
    <t xml:space="preserve">4312
 연구 관리 비 </t>
    <phoneticPr fontId="18" type="noConversion"/>
  </si>
  <si>
    <t>4320 
(학 생 경 비)</t>
    <phoneticPr fontId="18" type="noConversion"/>
  </si>
  <si>
    <t xml:space="preserve">4321
  장   학   금 </t>
    <phoneticPr fontId="18" type="noConversion"/>
  </si>
  <si>
    <t xml:space="preserve">4322 
 학 비 감 면 </t>
    <phoneticPr fontId="18" type="noConversion"/>
  </si>
  <si>
    <t xml:space="preserve">4323 
실험실 습 비 </t>
    <phoneticPr fontId="18" type="noConversion"/>
  </si>
  <si>
    <t xml:space="preserve">4324 
논문심사료 </t>
    <phoneticPr fontId="18" type="noConversion"/>
  </si>
  <si>
    <t xml:space="preserve">4325 
 학생 지원비 </t>
    <phoneticPr fontId="18" type="noConversion"/>
  </si>
  <si>
    <t xml:space="preserve">4329 기타 
학생 경 비 </t>
    <phoneticPr fontId="18" type="noConversion"/>
  </si>
  <si>
    <t>4330 
(입시 관리비)</t>
    <phoneticPr fontId="18" type="noConversion"/>
  </si>
  <si>
    <t xml:space="preserve">4331  
입 시 수 당 </t>
    <phoneticPr fontId="18" type="noConversion"/>
  </si>
  <si>
    <t xml:space="preserve">4332
입시 경 비 </t>
    <phoneticPr fontId="18" type="noConversion"/>
  </si>
  <si>
    <t>4600 
{예   비    비}</t>
    <phoneticPr fontId="18" type="noConversion"/>
  </si>
  <si>
    <t>4610 
(예   비   비)</t>
    <phoneticPr fontId="18" type="noConversion"/>
  </si>
  <si>
    <t xml:space="preserve">4611
  예    비   비 </t>
    <phoneticPr fontId="18" type="noConversion"/>
  </si>
  <si>
    <t>1230
 (특정기금 적립)</t>
    <phoneticPr fontId="18" type="noConversion"/>
  </si>
  <si>
    <t xml:space="preserve">1233 
 건 축 기 금  적 립 </t>
    <phoneticPr fontId="18" type="noConversion"/>
  </si>
  <si>
    <t xml:space="preserve">1234 
 장 학 기 금  적 립 </t>
    <phoneticPr fontId="18" type="noConversion"/>
  </si>
  <si>
    <t xml:space="preserve">1239  
기 타 기 금  적 립 </t>
    <phoneticPr fontId="18" type="noConversion"/>
  </si>
  <si>
    <t>1300 {고정자산  매입지출}</t>
    <phoneticPr fontId="18" type="noConversion"/>
  </si>
  <si>
    <t>1310 (유형고정자산지출)</t>
    <phoneticPr fontId="18" type="noConversion"/>
  </si>
  <si>
    <t xml:space="preserve">1314  기계기구  매 입 비 </t>
    <phoneticPr fontId="18" type="noConversion"/>
  </si>
  <si>
    <t xml:space="preserve">1315  집기비품  매입비 </t>
    <phoneticPr fontId="18" type="noConversion"/>
  </si>
  <si>
    <t xml:space="preserve">1317 
도서  구입비 </t>
    <phoneticPr fontId="18" type="noConversion"/>
  </si>
  <si>
    <t xml:space="preserve">1319 
건설가 계 정 </t>
    <phoneticPr fontId="18" type="noConversion"/>
  </si>
  <si>
    <t>2200 
{고정부채상환}</t>
    <phoneticPr fontId="18" type="noConversion"/>
  </si>
  <si>
    <t>2220 (기타고정부채상환)</t>
    <phoneticPr fontId="18" type="noConversion"/>
  </si>
  <si>
    <t xml:space="preserve">2221  임대보증금   환급 </t>
    <phoneticPr fontId="18" type="noConversion"/>
  </si>
  <si>
    <t xml:space="preserve">1100 
기말유동자산 </t>
    <phoneticPr fontId="18" type="noConversion"/>
  </si>
  <si>
    <t xml:space="preserve">1110
 유 동 자 금 </t>
    <phoneticPr fontId="18" type="noConversion"/>
  </si>
  <si>
    <t xml:space="preserve">1120  
기타 유동자산 </t>
    <phoneticPr fontId="18" type="noConversion"/>
  </si>
  <si>
    <t xml:space="preserve">2120 
  예   수   금 </t>
    <phoneticPr fontId="18" type="noConversion"/>
  </si>
  <si>
    <t>학교비회계 운영계산서</t>
    <phoneticPr fontId="18" type="noConversion"/>
  </si>
  <si>
    <t>단위: 원</t>
    <phoneticPr fontId="18" type="noConversion"/>
  </si>
  <si>
    <t>5100
 {등  록  금  수  입}</t>
    <phoneticPr fontId="18" type="noConversion"/>
  </si>
  <si>
    <t>5110 
(등  록  금  수  입)</t>
    <phoneticPr fontId="18" type="noConversion"/>
  </si>
  <si>
    <t xml:space="preserve">5112
  수      업      료 </t>
    <phoneticPr fontId="18" type="noConversion"/>
  </si>
  <si>
    <t xml:space="preserve">5121
 단  기  수  강  료 </t>
    <phoneticPr fontId="18" type="noConversion"/>
  </si>
  <si>
    <t>5210 
(전  입  금  수  입)</t>
    <phoneticPr fontId="18" type="noConversion"/>
  </si>
  <si>
    <t xml:space="preserve">5211 
 경 상 비  전 입 금 </t>
    <phoneticPr fontId="18" type="noConversion"/>
  </si>
  <si>
    <t xml:space="preserve">5212
  법정부담  전 입 금 </t>
    <phoneticPr fontId="18" type="noConversion"/>
  </si>
  <si>
    <t xml:space="preserve">5221
  일  반  기  부  금 </t>
    <phoneticPr fontId="18" type="noConversion"/>
  </si>
  <si>
    <t>5230
 (국  고  보  조  금)</t>
    <phoneticPr fontId="18" type="noConversion"/>
  </si>
  <si>
    <t xml:space="preserve">5239  
기  타  보  조  금 </t>
    <phoneticPr fontId="18" type="noConversion"/>
  </si>
  <si>
    <t>5300 
{교 육  부 대 수 입}</t>
    <phoneticPr fontId="18" type="noConversion"/>
  </si>
  <si>
    <t xml:space="preserve">5312 
 수      험      료 </t>
    <phoneticPr fontId="18" type="noConversion"/>
  </si>
  <si>
    <t>5320 
(증명.사용료  수 입)</t>
    <phoneticPr fontId="18" type="noConversion"/>
  </si>
  <si>
    <t xml:space="preserve">5321  
증      명      료 </t>
    <phoneticPr fontId="18" type="noConversion"/>
  </si>
  <si>
    <t xml:space="preserve">5322 
 대  여. 사  용  료 </t>
    <phoneticPr fontId="18" type="noConversion"/>
  </si>
  <si>
    <t xml:space="preserve">5331 
 논문 심사료  수 입 </t>
    <phoneticPr fontId="18" type="noConversion"/>
  </si>
  <si>
    <t xml:space="preserve">5339  
기타교육  부대수입 </t>
    <phoneticPr fontId="18" type="noConversion"/>
  </si>
  <si>
    <t>4100 
{보              수}</t>
    <phoneticPr fontId="18" type="noConversion"/>
  </si>
  <si>
    <t>4110 
(교   원    보   수)</t>
    <phoneticPr fontId="18" type="noConversion"/>
  </si>
  <si>
    <t xml:space="preserve">4111
  교   원    급   여 </t>
    <phoneticPr fontId="18" type="noConversion"/>
  </si>
  <si>
    <t xml:space="preserve">4112  
교  원  상  여  금 </t>
    <phoneticPr fontId="18" type="noConversion"/>
  </si>
  <si>
    <t xml:space="preserve">4113 
 교  원  제  수  당 </t>
    <phoneticPr fontId="18" type="noConversion"/>
  </si>
  <si>
    <t xml:space="preserve">4114 
 교  원  법정부담금 </t>
    <phoneticPr fontId="18" type="noConversion"/>
  </si>
  <si>
    <t xml:space="preserve">4115 
 시  간  강  의  료 </t>
    <phoneticPr fontId="18" type="noConversion"/>
  </si>
  <si>
    <t xml:space="preserve">4116 
 특  별  강  의  료 </t>
    <phoneticPr fontId="18" type="noConversion"/>
  </si>
  <si>
    <t xml:space="preserve">4118  
조  교  인  건  비 </t>
    <phoneticPr fontId="18" type="noConversion"/>
  </si>
  <si>
    <t>4120
 (직   원    보   수)</t>
    <phoneticPr fontId="18" type="noConversion"/>
  </si>
  <si>
    <t xml:space="preserve">4121 
 직   원    급   여 </t>
    <phoneticPr fontId="18" type="noConversion"/>
  </si>
  <si>
    <t xml:space="preserve">4122 
 직  원  상  여  금 </t>
    <phoneticPr fontId="18" type="noConversion"/>
  </si>
  <si>
    <t xml:space="preserve">4123 
 직  원  제  수  당 </t>
    <phoneticPr fontId="18" type="noConversion"/>
  </si>
  <si>
    <t xml:space="preserve">4124  
직  원  법정부담금 </t>
    <phoneticPr fontId="18" type="noConversion"/>
  </si>
  <si>
    <t xml:space="preserve">4125 
 임 시 직  인 건 비 </t>
    <phoneticPr fontId="18" type="noConversion"/>
  </si>
  <si>
    <t xml:space="preserve">4126  
노              임 </t>
    <phoneticPr fontId="18" type="noConversion"/>
  </si>
  <si>
    <t xml:space="preserve">4127
  직  원  퇴  직  금 </t>
    <phoneticPr fontId="18" type="noConversion"/>
  </si>
  <si>
    <t>4200 
{관  리  운  영  비}</t>
    <phoneticPr fontId="18" type="noConversion"/>
  </si>
  <si>
    <t xml:space="preserve">4211 
 건 축 물  관 리 비 </t>
    <phoneticPr fontId="18" type="noConversion"/>
  </si>
  <si>
    <t xml:space="preserve">4212 
 장  비  관  리  비 </t>
    <phoneticPr fontId="18" type="noConversion"/>
  </si>
  <si>
    <t xml:space="preserve">4213 
 조  경  관  리  비 </t>
    <phoneticPr fontId="18" type="noConversion"/>
  </si>
  <si>
    <t xml:space="preserve">4215  
시  설  용  역  비 </t>
    <phoneticPr fontId="18" type="noConversion"/>
  </si>
  <si>
    <t xml:space="preserve">4216
  보      험      료 </t>
    <phoneticPr fontId="18" type="noConversion"/>
  </si>
  <si>
    <t xml:space="preserve">4219 
 기타시설  관 리 비 </t>
    <phoneticPr fontId="18" type="noConversion"/>
  </si>
  <si>
    <t xml:space="preserve">4221  
여  비  교  통  비 </t>
    <phoneticPr fontId="18" type="noConversion"/>
  </si>
  <si>
    <t xml:space="preserve">4222 
 차  량  유  지  비 </t>
    <phoneticPr fontId="18" type="noConversion"/>
  </si>
  <si>
    <t xml:space="preserve">4223 
 소   모   품    비 </t>
    <phoneticPr fontId="18" type="noConversion"/>
  </si>
  <si>
    <t xml:space="preserve">4224 
 인  쇄  출  판  비 </t>
    <phoneticPr fontId="18" type="noConversion"/>
  </si>
  <si>
    <t xml:space="preserve">4225 
 난      방      비 </t>
    <phoneticPr fontId="18" type="noConversion"/>
  </si>
  <si>
    <t xml:space="preserve">4226 
 전  기. 수  도  료 </t>
    <phoneticPr fontId="18" type="noConversion"/>
  </si>
  <si>
    <t xml:space="preserve">4227 
 통      신      비 </t>
    <phoneticPr fontId="18" type="noConversion"/>
  </si>
  <si>
    <t xml:space="preserve">4228  
제  세  공  과  금 </t>
    <phoneticPr fontId="18" type="noConversion"/>
  </si>
  <si>
    <t xml:space="preserve">4229  
지  급  수  수  료 </t>
    <phoneticPr fontId="18" type="noConversion"/>
  </si>
  <si>
    <t>4230 
(운      영      비)</t>
    <phoneticPr fontId="18" type="noConversion"/>
  </si>
  <si>
    <t xml:space="preserve">4231 
 복  리  후  생  비 </t>
    <phoneticPr fontId="18" type="noConversion"/>
  </si>
  <si>
    <t xml:space="preserve">4232  
교  육  훈  련  비 </t>
    <phoneticPr fontId="18" type="noConversion"/>
  </si>
  <si>
    <t xml:space="preserve">4233 
 일  반  용  역  비 </t>
    <phoneticPr fontId="18" type="noConversion"/>
  </si>
  <si>
    <t xml:space="preserve">4234  
업  무  추  진  비 </t>
    <phoneticPr fontId="18" type="noConversion"/>
  </si>
  <si>
    <t xml:space="preserve">4235 
 홍      보      비 </t>
    <phoneticPr fontId="18" type="noConversion"/>
  </si>
  <si>
    <t xml:space="preserve">4236 
 회      의      비 </t>
    <phoneticPr fontId="18" type="noConversion"/>
  </si>
  <si>
    <t xml:space="preserve">4237 
 행      사      비 </t>
    <phoneticPr fontId="18" type="noConversion"/>
  </si>
  <si>
    <t xml:space="preserve">4238 
 선      교      비 </t>
    <phoneticPr fontId="18" type="noConversion"/>
  </si>
  <si>
    <t xml:space="preserve">4239  
기  타  운  영  비 </t>
    <phoneticPr fontId="18" type="noConversion"/>
  </si>
  <si>
    <t>4300
 {연 구. 학 생 경 비}</t>
    <phoneticPr fontId="18" type="noConversion"/>
  </si>
  <si>
    <t>4310 
(연      구      비)</t>
    <phoneticPr fontId="18" type="noConversion"/>
  </si>
  <si>
    <t xml:space="preserve">4311 
 연      구      비 </t>
    <phoneticPr fontId="18" type="noConversion"/>
  </si>
  <si>
    <t xml:space="preserve">4312 
 연  구  관  리  비 </t>
    <phoneticPr fontId="18" type="noConversion"/>
  </si>
  <si>
    <t>4320
(학   생    경   비)</t>
    <phoneticPr fontId="18" type="noConversion"/>
  </si>
  <si>
    <t xml:space="preserve">4321 
 장      학      금 </t>
    <phoneticPr fontId="18" type="noConversion"/>
  </si>
  <si>
    <t xml:space="preserve">4322 
 학   비    감   면 </t>
    <phoneticPr fontId="18" type="noConversion"/>
  </si>
  <si>
    <t xml:space="preserve">4323 
 실  험  실  습  비 </t>
    <phoneticPr fontId="18" type="noConversion"/>
  </si>
  <si>
    <t xml:space="preserve">4324  
논  문  심  사  료 </t>
    <phoneticPr fontId="18" type="noConversion"/>
  </si>
  <si>
    <t xml:space="preserve">4325 
 학  생  지  원  비 </t>
    <phoneticPr fontId="18" type="noConversion"/>
  </si>
  <si>
    <t xml:space="preserve">4329 
 기 타  학 생 경 비 </t>
    <phoneticPr fontId="18" type="noConversion"/>
  </si>
  <si>
    <t>4330 
(입  시  관  리  비)</t>
    <phoneticPr fontId="18" type="noConversion"/>
  </si>
  <si>
    <t xml:space="preserve">4331 
 입   시    수   당 </t>
    <phoneticPr fontId="18" type="noConversion"/>
  </si>
  <si>
    <t xml:space="preserve">4332 
 입   시    경   비 </t>
    <phoneticPr fontId="18" type="noConversion"/>
  </si>
  <si>
    <t>4400
 {교  육  외  비  용}</t>
    <phoneticPr fontId="18" type="noConversion"/>
  </si>
  <si>
    <t>4420 
(기타 교육외  비 용)</t>
    <phoneticPr fontId="18" type="noConversion"/>
  </si>
  <si>
    <t xml:space="preserve">4426  
고정자산  처분손실 </t>
    <phoneticPr fontId="18" type="noConversion"/>
  </si>
  <si>
    <t xml:space="preserve">비    용      총    계   </t>
  </si>
  <si>
    <t>단위: 원</t>
    <phoneticPr fontId="18" type="noConversion"/>
  </si>
  <si>
    <t>단위:  원</t>
    <phoneticPr fontId="18" type="noConversion"/>
  </si>
  <si>
    <t>1100 
{유   동    자   산}</t>
    <phoneticPr fontId="18" type="noConversion"/>
  </si>
  <si>
    <t>1110
 (유   동    자   금)</t>
    <phoneticPr fontId="18" type="noConversion"/>
  </si>
  <si>
    <t xml:space="preserve">1112  
예              금 </t>
    <phoneticPr fontId="18" type="noConversion"/>
  </si>
  <si>
    <t>1120 
(기 타  유 동 자 산)</t>
    <phoneticPr fontId="18" type="noConversion"/>
  </si>
  <si>
    <t xml:space="preserve">1125 
 선  급  법  인  세 </t>
    <phoneticPr fontId="18" type="noConversion"/>
  </si>
  <si>
    <t>1200 
{투자와 기 타 자 산}</t>
    <phoneticPr fontId="18" type="noConversion"/>
  </si>
  <si>
    <t>1230
 (특   정    기   금)</t>
    <phoneticPr fontId="18" type="noConversion"/>
  </si>
  <si>
    <t xml:space="preserve">1233 
 건   축    기   금 </t>
    <phoneticPr fontId="18" type="noConversion"/>
  </si>
  <si>
    <t xml:space="preserve">1234  
장   학    기   금 </t>
    <phoneticPr fontId="18" type="noConversion"/>
  </si>
  <si>
    <t xml:space="preserve">1239 
 기   타    기   금 </t>
    <phoneticPr fontId="18" type="noConversion"/>
  </si>
  <si>
    <t>1240 
(기   타    자   산)</t>
    <phoneticPr fontId="18" type="noConversion"/>
  </si>
  <si>
    <t xml:space="preserve">1242 
 임  차  보  증  금 </t>
    <phoneticPr fontId="18" type="noConversion"/>
  </si>
  <si>
    <t>1300
 {고   정    자   산}</t>
    <phoneticPr fontId="18" type="noConversion"/>
  </si>
  <si>
    <t xml:space="preserve">1311 
 토  지  </t>
    <phoneticPr fontId="18" type="noConversion"/>
  </si>
  <si>
    <t xml:space="preserve">1312  
건  물  </t>
    <phoneticPr fontId="18" type="noConversion"/>
  </si>
  <si>
    <t xml:space="preserve">1314
  기계  기구 </t>
    <phoneticPr fontId="18" type="noConversion"/>
  </si>
  <si>
    <t xml:space="preserve">1315 
집기  비품  </t>
    <phoneticPr fontId="18" type="noConversion"/>
  </si>
  <si>
    <t xml:space="preserve">1316 
차량운반구  </t>
    <phoneticPr fontId="18" type="noConversion"/>
  </si>
  <si>
    <t xml:space="preserve">1317
  도  서  </t>
    <phoneticPr fontId="18" type="noConversion"/>
  </si>
  <si>
    <t xml:space="preserve">1319
  건  설  가  계  정 </t>
    <phoneticPr fontId="18" type="noConversion"/>
  </si>
  <si>
    <t>2100
 {유   동    부   채}</t>
    <phoneticPr fontId="18" type="noConversion"/>
  </si>
  <si>
    <t>2120
 (예      수      금)</t>
    <phoneticPr fontId="18" type="noConversion"/>
  </si>
  <si>
    <t xml:space="preserve">2121 
 일  반  예  수  금 </t>
    <phoneticPr fontId="18" type="noConversion"/>
  </si>
  <si>
    <t xml:space="preserve">2122 
 제  세  예  수  금 </t>
    <phoneticPr fontId="18" type="noConversion"/>
  </si>
  <si>
    <t xml:space="preserve">2123 
 특별회계  예 수 금 </t>
    <phoneticPr fontId="18" type="noConversion"/>
  </si>
  <si>
    <t xml:space="preserve">2129 
기  타  예  수  금 </t>
    <phoneticPr fontId="18" type="noConversion"/>
  </si>
  <si>
    <t>2130
 (선      수      금)</t>
    <phoneticPr fontId="18" type="noConversion"/>
  </si>
  <si>
    <t xml:space="preserve">2131 
 등 록 금  선 수 금 </t>
    <phoneticPr fontId="18" type="noConversion"/>
  </si>
  <si>
    <t xml:space="preserve">2139 
 기  타  선  수  금 </t>
    <phoneticPr fontId="18" type="noConversion"/>
  </si>
  <si>
    <t>2140 
(기 타  유 동 부 채)</t>
    <phoneticPr fontId="18" type="noConversion"/>
  </si>
  <si>
    <t xml:space="preserve">2141 
 미    지   급   금 </t>
    <phoneticPr fontId="18" type="noConversion"/>
  </si>
  <si>
    <t>2200 
{고   정    부   채}</t>
    <phoneticPr fontId="18" type="noConversion"/>
  </si>
  <si>
    <t xml:space="preserve">2221 
 임  대  보  증  금 </t>
    <phoneticPr fontId="18" type="noConversion"/>
  </si>
  <si>
    <t>3100 
{기      본      금}</t>
    <phoneticPr fontId="18" type="noConversion"/>
  </si>
  <si>
    <t>3110
 (출  연  기  본  금)</t>
    <phoneticPr fontId="18" type="noConversion"/>
  </si>
  <si>
    <t xml:space="preserve">3112
  법              인 </t>
    <phoneticPr fontId="18" type="noConversion"/>
  </si>
  <si>
    <t xml:space="preserve">3113 
 기  타  기  본  금 </t>
    <phoneticPr fontId="18" type="noConversion"/>
  </si>
  <si>
    <t>3120
 (적      립      금)</t>
    <phoneticPr fontId="18" type="noConversion"/>
  </si>
  <si>
    <t xml:space="preserve">3123  
건  축  적  립  금 </t>
    <phoneticPr fontId="18" type="noConversion"/>
  </si>
  <si>
    <t xml:space="preserve">3124 
 장  학  적  립  금 </t>
    <phoneticPr fontId="18" type="noConversion"/>
  </si>
  <si>
    <t xml:space="preserve">3129 
 기  타  적  립  금 </t>
    <phoneticPr fontId="18" type="noConversion"/>
  </si>
  <si>
    <t xml:space="preserve">3131  
전기이월  운영차액 </t>
    <phoneticPr fontId="18" type="noConversion"/>
  </si>
  <si>
    <t xml:space="preserve">3133  
당 기  운 영 차 액 </t>
    <phoneticPr fontId="18" type="noConversion"/>
  </si>
  <si>
    <t>대신대학교</t>
    <phoneticPr fontId="18" type="noConversion"/>
  </si>
  <si>
    <t xml:space="preserve"> 건   축    기   금 </t>
  </si>
  <si>
    <t xml:space="preserve"> 임  차  보  증  금 </t>
  </si>
  <si>
    <t xml:space="preserve"> 토  지  매  입  비 </t>
  </si>
  <si>
    <t xml:space="preserve"> 건  물  매  입  비 </t>
  </si>
  <si>
    <t xml:space="preserve"> 기계  기구  매입비 </t>
  </si>
  <si>
    <t xml:space="preserve"> 집기  비품  매입비 </t>
  </si>
  <si>
    <t xml:space="preserve"> 차량운반구  매입비 </t>
  </si>
  <si>
    <t xml:space="preserve"> 도  서  구  입  비 </t>
  </si>
  <si>
    <t xml:space="preserve"> 건  설  가  계  정 </t>
  </si>
  <si>
    <t xml:space="preserve"> 일  반  예  수  금 </t>
  </si>
  <si>
    <t xml:space="preserve"> 제  세  예  수  금 </t>
  </si>
  <si>
    <t xml:space="preserve"> 특별회계  예 수 금 </t>
  </si>
  <si>
    <t xml:space="preserve"> 등 록 금  선 수 금 </t>
  </si>
  <si>
    <t xml:space="preserve"> 기  타  선  수  금 </t>
  </si>
  <si>
    <t xml:space="preserve"> 미    지   급   금 </t>
  </si>
  <si>
    <t xml:space="preserve"> 법              인 </t>
  </si>
  <si>
    <t xml:space="preserve"> 건  축  적  립  금 </t>
  </si>
  <si>
    <t xml:space="preserve"> 운 영 차 액  대 체 </t>
  </si>
  <si>
    <t xml:space="preserve"> 교   원    급   여 </t>
  </si>
  <si>
    <t xml:space="preserve"> 교  원  상  여  금 </t>
  </si>
  <si>
    <t xml:space="preserve"> 교  원  제  수  당 </t>
  </si>
  <si>
    <t xml:space="preserve"> 교  원  법정부담금 </t>
  </si>
  <si>
    <t xml:space="preserve"> 시  간  강  의  료 </t>
  </si>
  <si>
    <t xml:space="preserve"> 특  별  강  의  료 </t>
  </si>
  <si>
    <t xml:space="preserve"> 조  교  인  건  비 </t>
  </si>
  <si>
    <t xml:space="preserve"> 직   원    급   여 </t>
  </si>
  <si>
    <t xml:space="preserve"> 직  원  상  여  금 </t>
  </si>
  <si>
    <t xml:space="preserve"> 직  원  제  수  당 </t>
  </si>
  <si>
    <t xml:space="preserve"> 직  원  법정부담금 </t>
  </si>
  <si>
    <t xml:space="preserve"> 임 시 직  인 건 비 </t>
  </si>
  <si>
    <t xml:space="preserve"> 노              임 </t>
  </si>
  <si>
    <t xml:space="preserve"> 직  원  퇴  직  금 </t>
  </si>
  <si>
    <t xml:space="preserve"> 장  비  관  리  비 </t>
  </si>
  <si>
    <t xml:space="preserve"> 조  경  관  리  비 </t>
  </si>
  <si>
    <t xml:space="preserve"> 시  설  용  역  비 </t>
  </si>
  <si>
    <t xml:space="preserve"> 보      험      료 </t>
  </si>
  <si>
    <t xml:space="preserve"> 기타시설  관 리 비 </t>
  </si>
  <si>
    <t xml:space="preserve"> 차  량  유  지  비 </t>
  </si>
  <si>
    <t xml:space="preserve"> 인  쇄  출  판  비 </t>
  </si>
  <si>
    <t xml:space="preserve"> 난      방      비 </t>
  </si>
  <si>
    <t xml:space="preserve"> 전  기. 수  도  료 </t>
  </si>
  <si>
    <t xml:space="preserve"> 제  세  공  과  금 </t>
  </si>
  <si>
    <t xml:space="preserve"> 복  리  후  생  비 </t>
  </si>
  <si>
    <t xml:space="preserve"> 교  육  훈  련  비 </t>
  </si>
  <si>
    <t xml:space="preserve"> 업  무  추  진  비 </t>
  </si>
  <si>
    <t xml:space="preserve"> 홍      보      비 </t>
  </si>
  <si>
    <t xml:space="preserve"> 행      사      비 </t>
  </si>
  <si>
    <t xml:space="preserve"> 선      교      비 </t>
  </si>
  <si>
    <t xml:space="preserve"> 기  타  운  영  비 </t>
  </si>
  <si>
    <t xml:space="preserve"> 연      구      비 </t>
  </si>
  <si>
    <t xml:space="preserve"> 연  구  관  리  비 </t>
  </si>
  <si>
    <t xml:space="preserve"> 장      학      금 </t>
  </si>
  <si>
    <t xml:space="preserve"> 학   비    감   면 </t>
  </si>
  <si>
    <t xml:space="preserve"> 실  험  실  습  비 </t>
  </si>
  <si>
    <t xml:space="preserve"> 논  문  심  사  료 </t>
  </si>
  <si>
    <t xml:space="preserve"> 학  생  지  원  비 </t>
  </si>
  <si>
    <t xml:space="preserve"> 기 타  학 생 경 비 </t>
  </si>
  <si>
    <t xml:space="preserve"> 입   시    수   당 </t>
  </si>
  <si>
    <t xml:space="preserve"> 입   시    경   비 </t>
  </si>
  <si>
    <t xml:space="preserve"> 입      학      금 </t>
  </si>
  <si>
    <t xml:space="preserve"> 수      업      료 </t>
  </si>
  <si>
    <t xml:space="preserve"> 단  기  수  강  료 </t>
  </si>
  <si>
    <t xml:space="preserve"> 경 상 비  전 입 금 </t>
  </si>
  <si>
    <t xml:space="preserve"> 법정부담  전 입 금 </t>
  </si>
  <si>
    <t xml:space="preserve"> 기  타  보  조  금 </t>
  </si>
  <si>
    <t xml:space="preserve"> 수      험      료 </t>
  </si>
  <si>
    <t xml:space="preserve"> 증      명      료 </t>
  </si>
  <si>
    <t xml:space="preserve"> 대  여. 사  용  료 </t>
  </si>
  <si>
    <t xml:space="preserve"> 논문 심사료  수 입 </t>
  </si>
  <si>
    <t xml:space="preserve"> 기타교육  부대수입 </t>
  </si>
  <si>
    <t xml:space="preserve">2140 
 기 타 유 동 부 채 </t>
    <phoneticPr fontId="18" type="noConversion"/>
  </si>
  <si>
    <t xml:space="preserve">2130  
 선   수   금 </t>
    <phoneticPr fontId="18" type="noConversion"/>
  </si>
  <si>
    <t>증감액(B-A)</t>
    <phoneticPr fontId="18" type="noConversion"/>
  </si>
  <si>
    <t>**총세입금:</t>
    <phoneticPr fontId="18" type="noConversion"/>
  </si>
  <si>
    <t>**당기세출금:</t>
    <phoneticPr fontId="18" type="noConversion"/>
  </si>
  <si>
    <t>**차감잔액:</t>
    <phoneticPr fontId="18" type="noConversion"/>
  </si>
  <si>
    <t xml:space="preserve">차 기이월자금   </t>
    <phoneticPr fontId="18" type="noConversion"/>
  </si>
  <si>
    <t>결산액(B)</t>
    <phoneticPr fontId="18" type="noConversion"/>
  </si>
  <si>
    <t>차감액(A)</t>
    <phoneticPr fontId="18" type="noConversion"/>
  </si>
  <si>
    <t>예비비
사용액</t>
    <phoneticPr fontId="18" type="noConversion"/>
  </si>
  <si>
    <t>예산액</t>
    <phoneticPr fontId="18" type="noConversion"/>
  </si>
  <si>
    <t xml:space="preserve">4114  교원  
법정부담금 </t>
    <phoneticPr fontId="18" type="noConversion"/>
  </si>
  <si>
    <t>5420 
(기타 교육외 수입)</t>
    <phoneticPr fontId="18" type="noConversion"/>
  </si>
  <si>
    <t>예산현액</t>
    <phoneticPr fontId="18" type="noConversion"/>
  </si>
  <si>
    <t xml:space="preserve">1224 수익용
정기예금적립  </t>
    <phoneticPr fontId="18" type="noConversion"/>
  </si>
  <si>
    <t xml:space="preserve">4512 법정부담
 전 출 금 </t>
    <phoneticPr fontId="18" type="noConversion"/>
  </si>
  <si>
    <t>과목</t>
    <phoneticPr fontId="18" type="noConversion"/>
  </si>
  <si>
    <t>전용증감액</t>
    <phoneticPr fontId="18" type="noConversion"/>
  </si>
  <si>
    <t>시점:2010.2.28(단위: 원)</t>
    <phoneticPr fontId="18" type="noConversion"/>
  </si>
  <si>
    <t>법인합계잔액시산표</t>
    <phoneticPr fontId="18" type="noConversion"/>
  </si>
  <si>
    <t>학교비회계 대차대조표</t>
    <phoneticPr fontId="18" type="noConversion"/>
  </si>
  <si>
    <t>학교비 합계잔액시산표</t>
    <phoneticPr fontId="18" type="noConversion"/>
  </si>
  <si>
    <t>2010.2.28 시점</t>
    <phoneticPr fontId="18" type="noConversion"/>
  </si>
  <si>
    <t>5100 
{등  록  금  수  입}</t>
    <phoneticPr fontId="18" type="noConversion"/>
  </si>
  <si>
    <t>5200 
{전입금 및 기부수입}</t>
    <phoneticPr fontId="18" type="noConversion"/>
  </si>
  <si>
    <t>5300
 {교 육  부 대 수 입}</t>
    <phoneticPr fontId="18" type="noConversion"/>
  </si>
  <si>
    <t>5400
 {교  육  외  수  입}</t>
    <phoneticPr fontId="18" type="noConversion"/>
  </si>
  <si>
    <t>1200 
{투자와기타자산수입}</t>
    <phoneticPr fontId="18" type="noConversion"/>
  </si>
  <si>
    <t>&gt;&gt;</t>
    <phoneticPr fontId="18" type="noConversion"/>
  </si>
  <si>
    <t>비고</t>
    <phoneticPr fontId="18" type="noConversion"/>
  </si>
  <si>
    <t xml:space="preserve">미 사 용 
 전기이월자금   </t>
    <phoneticPr fontId="18" type="noConversion"/>
  </si>
  <si>
    <t xml:space="preserve">미 사 용  
차기이월자금   </t>
    <phoneticPr fontId="18" type="noConversion"/>
  </si>
  <si>
    <t>&lt;&lt;*총세입금:</t>
    <phoneticPr fontId="18" type="noConversion"/>
  </si>
  <si>
    <t>*당기세출금:</t>
    <phoneticPr fontId="18" type="noConversion"/>
  </si>
  <si>
    <t>*차감잔액:</t>
    <phoneticPr fontId="18" type="noConversion"/>
  </si>
  <si>
    <t xml:space="preserve">                         </t>
    <phoneticPr fontId="18" type="noConversion"/>
  </si>
  <si>
    <t>1310 (유형 고정 자산)</t>
    <phoneticPr fontId="18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</si>
</sst>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;[Red]\-#,##0\ "/>
    <numFmt numFmtId="177" formatCode="#,##0_ "/>
    <numFmt numFmtId="178" formatCode="0.0%"/>
  </numFmts>
  <fonts count="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u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1" fillId="0" borderId="10" xfId="0" applyFont="1" applyBorder="1">
      <alignment vertical="center"/>
    </xf>
    <xf numFmtId="0" fontId="21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176" fontId="20" fillId="0" borderId="0" xfId="1" applyNumberFormat="1" applyFont="1">
      <alignment vertical="center"/>
    </xf>
    <xf numFmtId="176" fontId="21" fillId="0" borderId="10" xfId="1" applyNumberFormat="1" applyFont="1" applyBorder="1">
      <alignment vertical="center"/>
    </xf>
    <xf numFmtId="0" fontId="24" fillId="0" borderId="0" xfId="0" applyFont="1">
      <alignment vertical="center"/>
    </xf>
    <xf numFmtId="176" fontId="25" fillId="0" borderId="0" xfId="1" applyNumberFormat="1" applyFont="1">
      <alignment vertical="center"/>
    </xf>
    <xf numFmtId="177" fontId="26" fillId="0" borderId="0" xfId="1" applyNumberFormat="1" applyFont="1">
      <alignment vertical="center"/>
    </xf>
    <xf numFmtId="0" fontId="26" fillId="0" borderId="17" xfId="0" applyFont="1" applyBorder="1" applyAlignment="1">
      <alignment vertical="center" wrapText="1"/>
    </xf>
    <xf numFmtId="0" fontId="26" fillId="0" borderId="10" xfId="0" applyFont="1" applyBorder="1">
      <alignment vertical="center"/>
    </xf>
    <xf numFmtId="177" fontId="26" fillId="0" borderId="10" xfId="1" applyNumberFormat="1" applyFont="1" applyBorder="1">
      <alignment vertical="center"/>
    </xf>
    <xf numFmtId="176" fontId="24" fillId="0" borderId="18" xfId="1" applyNumberFormat="1" applyFont="1" applyBorder="1">
      <alignment vertical="center"/>
    </xf>
    <xf numFmtId="0" fontId="26" fillId="0" borderId="17" xfId="0" applyFont="1" applyBorder="1">
      <alignment vertical="center"/>
    </xf>
    <xf numFmtId="0" fontId="26" fillId="0" borderId="10" xfId="0" applyFont="1" applyBorder="1" applyAlignment="1">
      <alignment vertical="center" wrapText="1"/>
    </xf>
    <xf numFmtId="177" fontId="21" fillId="0" borderId="0" xfId="1" applyNumberFormat="1" applyFont="1">
      <alignment vertical="center"/>
    </xf>
    <xf numFmtId="0" fontId="28" fillId="0" borderId="0" xfId="0" applyFo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177" fontId="24" fillId="0" borderId="10" xfId="1" applyNumberFormat="1" applyFont="1" applyBorder="1">
      <alignment vertical="center"/>
    </xf>
    <xf numFmtId="177" fontId="31" fillId="0" borderId="10" xfId="1" applyNumberFormat="1" applyFont="1" applyBorder="1">
      <alignment vertical="center"/>
    </xf>
    <xf numFmtId="177" fontId="0" fillId="0" borderId="0" xfId="1" applyNumberFormat="1" applyFont="1">
      <alignment vertical="center"/>
    </xf>
    <xf numFmtId="0" fontId="20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1" fillId="0" borderId="15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30" fillId="0" borderId="17" xfId="0" applyFont="1" applyBorder="1" applyAlignment="1">
      <alignment vertical="center" wrapText="1"/>
    </xf>
    <xf numFmtId="177" fontId="24" fillId="0" borderId="18" xfId="1" applyNumberFormat="1" applyFont="1" applyBorder="1">
      <alignment vertical="center"/>
    </xf>
    <xf numFmtId="0" fontId="30" fillId="0" borderId="17" xfId="0" applyFont="1" applyBorder="1">
      <alignment vertical="center"/>
    </xf>
    <xf numFmtId="177" fontId="31" fillId="0" borderId="20" xfId="1" applyNumberFormat="1" applyFont="1" applyBorder="1">
      <alignment vertical="center"/>
    </xf>
    <xf numFmtId="177" fontId="24" fillId="0" borderId="21" xfId="1" applyNumberFormat="1" applyFont="1" applyBorder="1">
      <alignment vertical="center"/>
    </xf>
    <xf numFmtId="177" fontId="20" fillId="0" borderId="14" xfId="0" applyNumberFormat="1" applyFont="1" applyBorder="1">
      <alignment vertical="center"/>
    </xf>
    <xf numFmtId="177" fontId="20" fillId="0" borderId="15" xfId="0" applyNumberFormat="1" applyFont="1" applyBorder="1">
      <alignment vertical="center"/>
    </xf>
    <xf numFmtId="177" fontId="20" fillId="0" borderId="15" xfId="1" applyNumberFormat="1" applyFont="1" applyBorder="1">
      <alignment vertical="center"/>
    </xf>
    <xf numFmtId="177" fontId="20" fillId="0" borderId="16" xfId="1" applyNumberFormat="1" applyFont="1" applyBorder="1">
      <alignment vertical="center"/>
    </xf>
    <xf numFmtId="177" fontId="20" fillId="0" borderId="17" xfId="0" applyNumberFormat="1" applyFont="1" applyBorder="1" applyAlignment="1">
      <alignment vertical="center" wrapText="1"/>
    </xf>
    <xf numFmtId="177" fontId="20" fillId="0" borderId="10" xfId="0" applyNumberFormat="1" applyFont="1" applyBorder="1">
      <alignment vertical="center"/>
    </xf>
    <xf numFmtId="177" fontId="20" fillId="0" borderId="10" xfId="1" applyNumberFormat="1" applyFont="1" applyBorder="1">
      <alignment vertical="center"/>
    </xf>
    <xf numFmtId="177" fontId="20" fillId="0" borderId="18" xfId="1" applyNumberFormat="1" applyFont="1" applyBorder="1">
      <alignment vertical="center"/>
    </xf>
    <xf numFmtId="177" fontId="20" fillId="0" borderId="17" xfId="0" applyNumberFormat="1" applyFont="1" applyBorder="1">
      <alignment vertical="center"/>
    </xf>
    <xf numFmtId="177" fontId="22" fillId="0" borderId="20" xfId="1" applyNumberFormat="1" applyFont="1" applyBorder="1">
      <alignment vertical="center"/>
    </xf>
    <xf numFmtId="177" fontId="20" fillId="0" borderId="21" xfId="1" applyNumberFormat="1" applyFont="1" applyBorder="1">
      <alignment vertical="center"/>
    </xf>
    <xf numFmtId="41" fontId="20" fillId="0" borderId="0" xfId="1" applyFont="1">
      <alignment vertical="center"/>
    </xf>
    <xf numFmtId="177" fontId="22" fillId="0" borderId="10" xfId="1" applyNumberFormat="1" applyFont="1" applyBorder="1">
      <alignment vertical="center"/>
    </xf>
    <xf numFmtId="0" fontId="20" fillId="0" borderId="0" xfId="0" applyFont="1" applyAlignment="1">
      <alignment horizontal="center" vertical="center" wrapText="1"/>
    </xf>
    <xf numFmtId="177" fontId="0" fillId="0" borderId="17" xfId="1" applyNumberFormat="1" applyFont="1" applyBorder="1">
      <alignment vertical="center"/>
    </xf>
    <xf numFmtId="177" fontId="0" fillId="0" borderId="10" xfId="1" applyNumberFormat="1" applyFont="1" applyBorder="1">
      <alignment vertical="center"/>
    </xf>
    <xf numFmtId="177" fontId="0" fillId="0" borderId="10" xfId="1" applyNumberFormat="1" applyFont="1" applyBorder="1" applyAlignment="1">
      <alignment horizontal="center" vertical="center"/>
    </xf>
    <xf numFmtId="177" fontId="0" fillId="0" borderId="18" xfId="1" applyNumberFormat="1" applyFont="1" applyBorder="1">
      <alignment vertical="center"/>
    </xf>
    <xf numFmtId="177" fontId="0" fillId="0" borderId="19" xfId="1" applyNumberFormat="1" applyFont="1" applyBorder="1">
      <alignment vertical="center"/>
    </xf>
    <xf numFmtId="177" fontId="0" fillId="0" borderId="20" xfId="1" applyNumberFormat="1" applyFont="1" applyBorder="1">
      <alignment vertical="center"/>
    </xf>
    <xf numFmtId="177" fontId="0" fillId="0" borderId="21" xfId="1" applyNumberFormat="1" applyFont="1" applyBorder="1">
      <alignment vertical="center"/>
    </xf>
    <xf numFmtId="177" fontId="20" fillId="0" borderId="0" xfId="1" applyNumberFormat="1" applyFont="1">
      <alignment vertical="center"/>
    </xf>
    <xf numFmtId="177" fontId="21" fillId="0" borderId="10" xfId="1" applyNumberFormat="1" applyFont="1" applyBorder="1">
      <alignment vertical="center"/>
    </xf>
    <xf numFmtId="177" fontId="30" fillId="0" borderId="10" xfId="1" applyNumberFormat="1" applyFont="1" applyBorder="1">
      <alignment vertical="center"/>
    </xf>
    <xf numFmtId="0" fontId="30" fillId="0" borderId="0" xfId="0" applyFont="1">
      <alignment vertical="center"/>
    </xf>
    <xf numFmtId="177" fontId="30" fillId="0" borderId="0" xfId="1" applyNumberFormat="1" applyFont="1">
      <alignment vertical="center"/>
    </xf>
    <xf numFmtId="177" fontId="34" fillId="0" borderId="0" xfId="1" applyNumberFormat="1" applyFont="1">
      <alignment vertical="center"/>
    </xf>
    <xf numFmtId="0" fontId="35" fillId="0" borderId="10" xfId="0" applyFont="1" applyBorder="1">
      <alignment vertical="center"/>
    </xf>
    <xf numFmtId="177" fontId="36" fillId="0" borderId="10" xfId="1" applyNumberFormat="1" applyFont="1" applyBorder="1">
      <alignment vertical="center"/>
    </xf>
    <xf numFmtId="0" fontId="35" fillId="0" borderId="17" xfId="0" applyFont="1" applyBorder="1">
      <alignment vertical="center"/>
    </xf>
    <xf numFmtId="0" fontId="35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177" fontId="36" fillId="0" borderId="0" xfId="1" applyNumberFormat="1" applyFont="1">
      <alignment vertical="center"/>
    </xf>
    <xf numFmtId="0" fontId="21" fillId="0" borderId="22" xfId="0" applyFont="1" applyBorder="1">
      <alignment vertical="center"/>
    </xf>
    <xf numFmtId="0" fontId="21" fillId="0" borderId="25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17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7" xfId="0" applyFont="1" applyBorder="1" applyAlignment="1">
      <alignment vertical="top"/>
    </xf>
    <xf numFmtId="0" fontId="23" fillId="0" borderId="19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0" xfId="0" applyFont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10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0" xfId="0" applyFont="1" applyBorder="1" applyAlignment="1">
      <alignment vertical="center" wrapText="1"/>
    </xf>
    <xf numFmtId="0" fontId="22" fillId="0" borderId="19" xfId="0" applyFont="1" applyBorder="1">
      <alignment vertical="center"/>
    </xf>
    <xf numFmtId="0" fontId="22" fillId="0" borderId="20" xfId="0" applyFont="1" applyBorder="1">
      <alignment vertical="center"/>
    </xf>
    <xf numFmtId="177" fontId="0" fillId="0" borderId="16" xfId="1" applyNumberFormat="1" applyFont="1" applyBorder="1">
      <alignment vertical="center"/>
    </xf>
    <xf numFmtId="176" fontId="23" fillId="0" borderId="0" xfId="0" applyNumberFormat="1" applyFont="1">
      <alignment vertical="center"/>
    </xf>
    <xf numFmtId="176" fontId="23" fillId="0" borderId="0" xfId="1" applyNumberFormat="1" applyFont="1">
      <alignment vertical="center"/>
    </xf>
    <xf numFmtId="0" fontId="23" fillId="0" borderId="0" xfId="0" applyFont="1" applyAlignment="1">
      <alignment horizontal="right" vertical="center"/>
    </xf>
    <xf numFmtId="176" fontId="23" fillId="0" borderId="0" xfId="1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26" fillId="0" borderId="10" xfId="1" applyNumberFormat="1" applyFont="1" applyBorder="1" applyAlignment="1">
      <alignment horizontal="center" vertical="center"/>
    </xf>
    <xf numFmtId="177" fontId="24" fillId="0" borderId="0" xfId="1" applyNumberFormat="1" applyFont="1">
      <alignment vertical="center"/>
    </xf>
    <xf numFmtId="177" fontId="24" fillId="0" borderId="10" xfId="1" applyNumberFormat="1" applyFont="1" applyBorder="1" applyAlignment="1">
      <alignment horizontal="center" vertical="center"/>
    </xf>
    <xf numFmtId="177" fontId="35" fillId="0" borderId="0" xfId="1" applyNumberFormat="1" applyFont="1">
      <alignment vertical="center"/>
    </xf>
    <xf numFmtId="177" fontId="35" fillId="0" borderId="10" xfId="1" applyNumberFormat="1" applyFont="1" applyBorder="1" applyAlignment="1">
      <alignment horizontal="center" vertical="center"/>
    </xf>
    <xf numFmtId="178" fontId="30" fillId="0" borderId="10" xfId="0" applyNumberFormat="1" applyFont="1" applyBorder="1" applyAlignment="1">
      <alignment horizontal="center" vertical="center"/>
    </xf>
    <xf numFmtId="178" fontId="24" fillId="0" borderId="18" xfId="1" applyNumberFormat="1" applyFont="1" applyBorder="1">
      <alignment vertical="center"/>
    </xf>
    <xf numFmtId="177" fontId="21" fillId="0" borderId="18" xfId="1" applyNumberFormat="1" applyFont="1" applyBorder="1">
      <alignment vertical="center"/>
    </xf>
    <xf numFmtId="177" fontId="21" fillId="0" borderId="20" xfId="1" applyNumberFormat="1" applyFont="1" applyBorder="1">
      <alignment vertical="center"/>
    </xf>
    <xf numFmtId="177" fontId="21" fillId="0" borderId="21" xfId="1" applyNumberFormat="1" applyFont="1" applyBorder="1">
      <alignment vertical="center"/>
    </xf>
    <xf numFmtId="177" fontId="0" fillId="0" borderId="0" xfId="0" applyNumberFormat="1">
      <alignment vertical="center"/>
    </xf>
    <xf numFmtId="177" fontId="0" fillId="0" borderId="14" xfId="1" applyNumberFormat="1" applyFont="1" applyBorder="1">
      <alignment vertical="center"/>
    </xf>
    <xf numFmtId="177" fontId="0" fillId="0" borderId="15" xfId="1" applyNumberFormat="1" applyFont="1" applyBorder="1">
      <alignment vertical="center"/>
    </xf>
    <xf numFmtId="177" fontId="0" fillId="0" borderId="0" xfId="1" applyNumberFormat="1" applyFont="1" applyAlignment="1">
      <alignment horizontal="center" vertical="center"/>
    </xf>
    <xf numFmtId="177" fontId="0" fillId="0" borderId="15" xfId="1" applyNumberFormat="1" applyFont="1" applyBorder="1" applyAlignment="1">
      <alignment horizontal="center" vertical="center"/>
    </xf>
    <xf numFmtId="177" fontId="0" fillId="0" borderId="2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1" fillId="0" borderId="22" xfId="1" applyNumberFormat="1" applyFont="1" applyBorder="1">
      <alignment vertical="center"/>
    </xf>
    <xf numFmtId="177" fontId="21" fillId="0" borderId="28" xfId="1" applyNumberFormat="1" applyFont="1" applyBorder="1">
      <alignment vertical="center"/>
    </xf>
    <xf numFmtId="177" fontId="21" fillId="0" borderId="37" xfId="1" applyNumberFormat="1" applyFont="1" applyBorder="1">
      <alignment vertical="center"/>
    </xf>
    <xf numFmtId="177" fontId="40" fillId="0" borderId="0" xfId="1" applyNumberFormat="1" applyFont="1">
      <alignment vertical="center"/>
    </xf>
    <xf numFmtId="0" fontId="0" fillId="0" borderId="18" xfId="0" applyBorder="1" applyAlignment="1">
      <alignment horizontal="center" vertical="center"/>
    </xf>
    <xf numFmtId="178" fontId="35" fillId="0" borderId="18" xfId="0" applyNumberFormat="1" applyFont="1" applyBorder="1" applyAlignment="1">
      <alignment horizontal="center" vertical="center"/>
    </xf>
    <xf numFmtId="0" fontId="31" fillId="0" borderId="17" xfId="0" applyFont="1" applyBorder="1" applyAlignment="1">
      <alignment vertical="center" wrapText="1"/>
    </xf>
    <xf numFmtId="0" fontId="31" fillId="0" borderId="10" xfId="0" applyFont="1" applyBorder="1">
      <alignment vertical="center"/>
    </xf>
    <xf numFmtId="0" fontId="31" fillId="0" borderId="19" xfId="0" applyFont="1" applyBorder="1">
      <alignment vertical="center"/>
    </xf>
    <xf numFmtId="0" fontId="31" fillId="0" borderId="20" xfId="0" applyFont="1" applyBorder="1">
      <alignment vertical="center"/>
    </xf>
    <xf numFmtId="0" fontId="30" fillId="33" borderId="17" xfId="0" applyFont="1" applyFill="1" applyBorder="1">
      <alignment vertical="center"/>
    </xf>
    <xf numFmtId="0" fontId="30" fillId="33" borderId="10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178" fontId="37" fillId="0" borderId="18" xfId="0" applyNumberFormat="1" applyFont="1" applyBorder="1" applyAlignment="1">
      <alignment horizontal="center" vertical="center"/>
    </xf>
    <xf numFmtId="178" fontId="26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9" fontId="37" fillId="0" borderId="21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vertical="center" wrapText="1"/>
    </xf>
    <xf numFmtId="0" fontId="37" fillId="0" borderId="10" xfId="0" applyFont="1" applyBorder="1">
      <alignment vertical="center"/>
    </xf>
    <xf numFmtId="177" fontId="41" fillId="0" borderId="10" xfId="1" applyNumberFormat="1" applyFont="1" applyBorder="1">
      <alignment vertical="center"/>
    </xf>
    <xf numFmtId="177" fontId="37" fillId="0" borderId="10" xfId="1" applyNumberFormat="1" applyFont="1" applyBorder="1">
      <alignment vertical="center"/>
    </xf>
    <xf numFmtId="177" fontId="41" fillId="0" borderId="20" xfId="1" applyNumberFormat="1" applyFont="1" applyBorder="1">
      <alignment vertical="center"/>
    </xf>
    <xf numFmtId="177" fontId="37" fillId="0" borderId="20" xfId="1" applyNumberFormat="1" applyFont="1" applyBorder="1">
      <alignment vertical="center"/>
    </xf>
    <xf numFmtId="0" fontId="24" fillId="33" borderId="17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77" fontId="30" fillId="33" borderId="10" xfId="1" applyNumberFormat="1" applyFont="1" applyFill="1" applyBorder="1" applyAlignment="1">
      <alignment horizontal="center" vertical="center"/>
    </xf>
    <xf numFmtId="177" fontId="35" fillId="33" borderId="10" xfId="1" applyNumberFormat="1" applyFont="1" applyFill="1" applyBorder="1" applyAlignment="1">
      <alignment horizontal="center" vertical="center" wrapText="1"/>
    </xf>
    <xf numFmtId="177" fontId="26" fillId="33" borderId="10" xfId="1" applyNumberFormat="1" applyFont="1" applyFill="1" applyBorder="1" applyAlignment="1">
      <alignment horizontal="center" vertical="center"/>
    </xf>
    <xf numFmtId="177" fontId="22" fillId="0" borderId="0" xfId="0" applyNumberFormat="1" applyFont="1" applyAlignment="1">
      <alignment horizontal="left" vertical="center"/>
    </xf>
    <xf numFmtId="41" fontId="22" fillId="0" borderId="0" xfId="0" applyNumberFormat="1" applyFont="1" applyAlignment="1">
      <alignment vertical="center"/>
    </xf>
    <xf numFmtId="41" fontId="22" fillId="0" borderId="0" xfId="1" applyFont="1" applyAlignment="1">
      <alignment vertical="center"/>
    </xf>
    <xf numFmtId="0" fontId="37" fillId="0" borderId="0" xfId="0" applyFont="1" applyAlignment="1">
      <alignment horizontal="center" vertical="center"/>
    </xf>
    <xf numFmtId="176" fontId="22" fillId="0" borderId="10" xfId="1" applyNumberFormat="1" applyFont="1" applyBorder="1">
      <alignment vertical="center"/>
    </xf>
    <xf numFmtId="0" fontId="22" fillId="0" borderId="10" xfId="0" applyFont="1" applyBorder="1" applyAlignment="1">
      <alignment vertical="center" wrapText="1"/>
    </xf>
    <xf numFmtId="178" fontId="31" fillId="0" borderId="10" xfId="0" applyNumberFormat="1" applyFont="1" applyBorder="1" applyAlignment="1">
      <alignment horizontal="center" vertical="center"/>
    </xf>
    <xf numFmtId="9" fontId="23" fillId="0" borderId="10" xfId="0" applyNumberFormat="1" applyFont="1" applyBorder="1" applyAlignment="1">
      <alignment horizontal="center" vertical="center"/>
    </xf>
    <xf numFmtId="178" fontId="31" fillId="0" borderId="18" xfId="1" applyNumberFormat="1" applyFont="1" applyBorder="1">
      <alignment vertical="center"/>
    </xf>
    <xf numFmtId="176" fontId="31" fillId="0" borderId="18" xfId="1" applyNumberFormat="1" applyFont="1" applyBorder="1">
      <alignment vertical="center"/>
    </xf>
    <xf numFmtId="178" fontId="31" fillId="0" borderId="21" xfId="1" applyNumberFormat="1" applyFont="1" applyBorder="1">
      <alignment vertical="center"/>
    </xf>
    <xf numFmtId="177" fontId="22" fillId="0" borderId="10" xfId="1" applyNumberFormat="1" applyFont="1" applyBorder="1" applyAlignment="1">
      <alignment horizontal="right" vertical="center"/>
    </xf>
    <xf numFmtId="177" fontId="20" fillId="0" borderId="0" xfId="1" applyNumberFormat="1" applyFont="1" applyAlignment="1">
      <alignment horizontal="right" vertical="center"/>
    </xf>
    <xf numFmtId="177" fontId="20" fillId="0" borderId="15" xfId="1" applyNumberFormat="1" applyFont="1" applyBorder="1" applyAlignment="1">
      <alignment horizontal="right" vertical="center"/>
    </xf>
    <xf numFmtId="177" fontId="20" fillId="0" borderId="10" xfId="1" applyNumberFormat="1" applyFont="1" applyBorder="1" applyAlignment="1">
      <alignment horizontal="right" vertical="center"/>
    </xf>
    <xf numFmtId="177" fontId="22" fillId="0" borderId="20" xfId="1" applyNumberFormat="1" applyFont="1" applyBorder="1" applyAlignment="1">
      <alignment horizontal="right" vertical="center"/>
    </xf>
    <xf numFmtId="177" fontId="23" fillId="0" borderId="0" xfId="1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7" fontId="21" fillId="0" borderId="10" xfId="1" applyNumberFormat="1" applyFont="1" applyBorder="1" applyAlignment="1">
      <alignment horizontal="center" vertical="center"/>
    </xf>
    <xf numFmtId="176" fontId="21" fillId="0" borderId="10" xfId="1" applyNumberFormat="1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77" fontId="27" fillId="0" borderId="22" xfId="1" applyNumberFormat="1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77" fontId="24" fillId="0" borderId="15" xfId="1" applyNumberFormat="1" applyFont="1" applyBorder="1" applyAlignment="1">
      <alignment horizontal="center" vertical="center"/>
    </xf>
    <xf numFmtId="176" fontId="24" fillId="0" borderId="16" xfId="1" applyNumberFormat="1" applyFont="1" applyBorder="1" applyAlignment="1">
      <alignment horizontal="center" vertical="center"/>
    </xf>
    <xf numFmtId="176" fontId="24" fillId="0" borderId="18" xfId="1" applyNumberFormat="1" applyFont="1" applyBorder="1" applyAlignment="1">
      <alignment horizontal="center" vertical="center"/>
    </xf>
    <xf numFmtId="177" fontId="26" fillId="0" borderId="15" xfId="1" applyNumberFormat="1" applyFont="1" applyBorder="1" applyAlignment="1">
      <alignment horizontal="center" vertical="center"/>
    </xf>
    <xf numFmtId="177" fontId="26" fillId="0" borderId="10" xfId="1" applyNumberFormat="1" applyFont="1" applyBorder="1" applyAlignment="1">
      <alignment horizontal="center" vertical="center"/>
    </xf>
    <xf numFmtId="177" fontId="24" fillId="0" borderId="10" xfId="1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7" fontId="23" fillId="0" borderId="29" xfId="0" applyNumberFormat="1" applyFont="1" applyBorder="1" applyAlignment="1">
      <alignment horizontal="center" vertical="center"/>
    </xf>
    <xf numFmtId="177" fontId="23" fillId="0" borderId="12" xfId="0" applyNumberFormat="1" applyFont="1" applyBorder="1" applyAlignment="1">
      <alignment horizontal="center" vertical="center"/>
    </xf>
    <xf numFmtId="177" fontId="23" fillId="0" borderId="30" xfId="0" applyNumberFormat="1" applyFont="1" applyBorder="1" applyAlignment="1">
      <alignment horizontal="center" vertical="center"/>
    </xf>
    <xf numFmtId="177" fontId="23" fillId="0" borderId="3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177" fontId="33" fillId="0" borderId="0" xfId="1" applyNumberFormat="1" applyFont="1" applyAlignment="1">
      <alignment horizontal="center" vertical="center"/>
    </xf>
    <xf numFmtId="177" fontId="0" fillId="0" borderId="22" xfId="1" applyNumberFormat="1" applyFont="1" applyBorder="1">
      <alignment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0" fillId="33" borderId="32" xfId="0" applyFont="1" applyFill="1" applyBorder="1" applyAlignment="1">
      <alignment horizontal="center" vertical="center"/>
    </xf>
    <xf numFmtId="0" fontId="30" fillId="33" borderId="33" xfId="0" applyFont="1" applyFill="1" applyBorder="1" applyAlignment="1">
      <alignment horizontal="center" vertical="center"/>
    </xf>
    <xf numFmtId="0" fontId="30" fillId="33" borderId="34" xfId="0" applyFont="1" applyFill="1" applyBorder="1" applyAlignment="1">
      <alignment horizontal="center" vertical="center"/>
    </xf>
    <xf numFmtId="177" fontId="30" fillId="33" borderId="35" xfId="1" applyNumberFormat="1" applyFont="1" applyFill="1" applyBorder="1" applyAlignment="1">
      <alignment horizontal="center" vertical="center"/>
    </xf>
    <xf numFmtId="177" fontId="30" fillId="33" borderId="28" xfId="1" applyNumberFormat="1" applyFont="1" applyFill="1" applyBorder="1" applyAlignment="1">
      <alignment horizontal="center" vertical="center"/>
    </xf>
    <xf numFmtId="0" fontId="26" fillId="33" borderId="36" xfId="0" applyFont="1" applyFill="1" applyBorder="1" applyAlignment="1">
      <alignment horizontal="center" vertical="center"/>
    </xf>
    <xf numFmtId="0" fontId="26" fillId="33" borderId="37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177" fontId="26" fillId="33" borderId="15" xfId="1" applyNumberFormat="1" applyFont="1" applyFill="1" applyBorder="1" applyAlignment="1">
      <alignment horizontal="center" vertical="center"/>
    </xf>
    <xf numFmtId="177" fontId="20" fillId="33" borderId="15" xfId="1" applyNumberFormat="1" applyFont="1" applyFill="1" applyBorder="1" applyAlignment="1">
      <alignment horizontal="center" vertical="center"/>
    </xf>
    <xf numFmtId="177" fontId="21" fillId="33" borderId="10" xfId="1" applyNumberFormat="1" applyFont="1" applyFill="1" applyBorder="1" applyAlignment="1">
      <alignment horizontal="center" vertical="center"/>
    </xf>
    <xf numFmtId="177" fontId="35" fillId="33" borderId="15" xfId="1" applyNumberFormat="1" applyFont="1" applyFill="1" applyBorder="1" applyAlignment="1">
      <alignment horizontal="center" vertical="center"/>
    </xf>
    <xf numFmtId="177" fontId="26" fillId="33" borderId="10" xfId="1" applyNumberFormat="1" applyFont="1" applyFill="1" applyBorder="1" applyAlignment="1">
      <alignment horizontal="center" vertical="center"/>
    </xf>
    <xf numFmtId="176" fontId="24" fillId="33" borderId="16" xfId="1" applyNumberFormat="1" applyFont="1" applyFill="1" applyBorder="1" applyAlignment="1">
      <alignment horizontal="center" vertical="center"/>
    </xf>
    <xf numFmtId="176" fontId="24" fillId="33" borderId="18" xfId="1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77" fontId="29" fillId="0" borderId="0" xfId="1" applyNumberFormat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opLeftCell="A16" workbookViewId="0">
      <selection activeCell="C26" sqref="C26"/>
    </sheetView>
  </sheetViews>
  <sheetFormatPr defaultRowHeight="16.5"/>
  <cols>
    <col min="1" max="1" width="16.125" style="3" customWidth="1"/>
    <col min="2" max="2" width="15.125" style="3" customWidth="1"/>
    <col min="3" max="3" width="14.5" style="3" customWidth="1"/>
    <col min="4" max="4" width="13.125" style="4" customWidth="1"/>
    <col min="5" max="5" width="12.625" style="4" customWidth="1"/>
    <col min="6" max="6" width="11.25" style="54" customWidth="1"/>
    <col min="7" max="7" width="9" style="90"/>
  </cols>
  <sheetData>
    <row r="1" spans="1:7" ht="26.25">
      <c r="A1" s="156" t="s">
        <v>11</v>
      </c>
      <c r="B1" s="157"/>
      <c r="C1" s="157"/>
      <c r="D1" s="157"/>
      <c r="E1" s="157"/>
      <c r="F1" s="157"/>
      <c r="G1" s="157"/>
    </row>
    <row r="2" spans="1:7">
      <c r="A2" s="155" t="s">
        <v>12</v>
      </c>
      <c r="B2" s="155"/>
      <c r="C2" s="155"/>
      <c r="D2" s="155"/>
      <c r="E2" s="155"/>
      <c r="F2" s="155"/>
      <c r="G2" s="155"/>
    </row>
    <row r="3" spans="1:7">
      <c r="A3" s="88" t="s">
        <v>542</v>
      </c>
      <c r="B3" s="86">
        <f>E27</f>
        <v>1023712225</v>
      </c>
      <c r="C3" s="88" t="s">
        <v>543</v>
      </c>
      <c r="D3" s="87">
        <f>B3-F3</f>
        <v>454201660</v>
      </c>
      <c r="E3" s="89" t="s">
        <v>544</v>
      </c>
      <c r="F3" s="154">
        <f>'법인자금계산서(지출)'!H35</f>
        <v>569510565</v>
      </c>
      <c r="G3" s="154"/>
    </row>
    <row r="4" spans="1:7">
      <c r="A4" s="3" t="s">
        <v>231</v>
      </c>
      <c r="F4" s="54" t="s">
        <v>10</v>
      </c>
    </row>
    <row r="5" spans="1:7" ht="24" customHeight="1">
      <c r="A5" s="161" t="s">
        <v>39</v>
      </c>
      <c r="B5" s="162"/>
      <c r="C5" s="162"/>
      <c r="D5" s="164" t="s">
        <v>13</v>
      </c>
      <c r="E5" s="164" t="s">
        <v>3</v>
      </c>
      <c r="F5" s="163" t="s">
        <v>4</v>
      </c>
      <c r="G5" s="161" t="s">
        <v>47</v>
      </c>
    </row>
    <row r="6" spans="1:7" ht="21.75" customHeight="1">
      <c r="A6" s="1" t="s">
        <v>0</v>
      </c>
      <c r="B6" s="1" t="s">
        <v>1</v>
      </c>
      <c r="C6" s="1" t="s">
        <v>2</v>
      </c>
      <c r="D6" s="164"/>
      <c r="E6" s="164"/>
      <c r="F6" s="163"/>
      <c r="G6" s="161"/>
    </row>
    <row r="7" spans="1:7" ht="29.25" customHeight="1">
      <c r="A7" s="143" t="s">
        <v>14</v>
      </c>
      <c r="B7" s="72" t="s">
        <v>5</v>
      </c>
      <c r="C7" s="72" t="s">
        <v>5</v>
      </c>
      <c r="D7" s="142">
        <v>430000000</v>
      </c>
      <c r="E7" s="142">
        <v>530240548</v>
      </c>
      <c r="F7" s="45">
        <v>100240548</v>
      </c>
      <c r="G7" s="144">
        <f>E7/1023712225</f>
        <v>0.51795859720245108</v>
      </c>
    </row>
    <row r="8" spans="1:7" ht="29.25" customHeight="1">
      <c r="A8" s="1" t="s">
        <v>5</v>
      </c>
      <c r="B8" s="2" t="s">
        <v>15</v>
      </c>
      <c r="C8" s="1" t="s">
        <v>5</v>
      </c>
      <c r="D8" s="5">
        <v>430000000</v>
      </c>
      <c r="E8" s="5">
        <v>530240548</v>
      </c>
      <c r="F8" s="55">
        <v>100240548</v>
      </c>
      <c r="G8" s="97">
        <f t="shared" ref="G8:G21" si="0">E8/1023712225</f>
        <v>0.51795859720245108</v>
      </c>
    </row>
    <row r="9" spans="1:7" ht="29.25" customHeight="1">
      <c r="A9" s="1" t="s">
        <v>5</v>
      </c>
      <c r="B9" s="1" t="s">
        <v>5</v>
      </c>
      <c r="C9" s="2" t="s">
        <v>16</v>
      </c>
      <c r="D9" s="5">
        <v>150000000</v>
      </c>
      <c r="E9" s="5">
        <v>211100000</v>
      </c>
      <c r="F9" s="55">
        <v>61100000</v>
      </c>
      <c r="G9" s="97">
        <f t="shared" si="0"/>
        <v>0.20621029508561353</v>
      </c>
    </row>
    <row r="10" spans="1:7" ht="29.25" customHeight="1">
      <c r="A10" s="1" t="s">
        <v>5</v>
      </c>
      <c r="B10" s="1" t="s">
        <v>5</v>
      </c>
      <c r="C10" s="2" t="s">
        <v>17</v>
      </c>
      <c r="D10" s="5">
        <v>280000000</v>
      </c>
      <c r="E10" s="5">
        <v>319140548</v>
      </c>
      <c r="F10" s="55">
        <v>39140548</v>
      </c>
      <c r="G10" s="97">
        <f t="shared" si="0"/>
        <v>0.31174830211683757</v>
      </c>
    </row>
    <row r="11" spans="1:7" ht="29.25" customHeight="1">
      <c r="A11" s="143" t="s">
        <v>18</v>
      </c>
      <c r="B11" s="72" t="s">
        <v>5</v>
      </c>
      <c r="C11" s="72" t="s">
        <v>5</v>
      </c>
      <c r="D11" s="142">
        <v>65000000</v>
      </c>
      <c r="E11" s="142">
        <v>87839781</v>
      </c>
      <c r="F11" s="45">
        <v>22839781</v>
      </c>
      <c r="G11" s="144">
        <f t="shared" si="0"/>
        <v>8.5805149977573048E-2</v>
      </c>
    </row>
    <row r="12" spans="1:7" ht="29.25" customHeight="1">
      <c r="A12" s="1" t="s">
        <v>5</v>
      </c>
      <c r="B12" s="2" t="s">
        <v>20</v>
      </c>
      <c r="C12" s="1" t="s">
        <v>5</v>
      </c>
      <c r="D12" s="5">
        <v>55000000</v>
      </c>
      <c r="E12" s="5">
        <v>78017222</v>
      </c>
      <c r="F12" s="55">
        <v>23017222</v>
      </c>
      <c r="G12" s="97">
        <f t="shared" si="0"/>
        <v>7.6210110707625872E-2</v>
      </c>
    </row>
    <row r="13" spans="1:7" ht="29.25" customHeight="1">
      <c r="A13" s="1" t="s">
        <v>5</v>
      </c>
      <c r="B13" s="1" t="s">
        <v>19</v>
      </c>
      <c r="C13" s="2" t="s">
        <v>21</v>
      </c>
      <c r="D13" s="5">
        <v>55000000</v>
      </c>
      <c r="E13" s="5">
        <v>78017222</v>
      </c>
      <c r="F13" s="55">
        <v>23017222</v>
      </c>
      <c r="G13" s="97">
        <f t="shared" si="0"/>
        <v>7.6210110707625872E-2</v>
      </c>
    </row>
    <row r="14" spans="1:7" ht="29.25" customHeight="1">
      <c r="A14" s="1" t="s">
        <v>5</v>
      </c>
      <c r="B14" s="2" t="s">
        <v>551</v>
      </c>
      <c r="C14" s="1" t="s">
        <v>5</v>
      </c>
      <c r="D14" s="5">
        <v>4000000</v>
      </c>
      <c r="E14" s="5">
        <v>3822559</v>
      </c>
      <c r="F14" s="55">
        <v>-177441</v>
      </c>
      <c r="G14" s="97">
        <f t="shared" si="0"/>
        <v>3.7340171452968631E-3</v>
      </c>
    </row>
    <row r="15" spans="1:7" ht="29.25" customHeight="1">
      <c r="A15" s="1" t="s">
        <v>5</v>
      </c>
      <c r="B15" s="1" t="s">
        <v>5</v>
      </c>
      <c r="C15" s="2" t="s">
        <v>23</v>
      </c>
      <c r="D15" s="5">
        <v>4000000</v>
      </c>
      <c r="E15" s="5">
        <v>3822559</v>
      </c>
      <c r="F15" s="55">
        <v>-177441</v>
      </c>
      <c r="G15" s="97">
        <f t="shared" si="0"/>
        <v>3.7340171452968631E-3</v>
      </c>
    </row>
    <row r="16" spans="1:7" ht="29.25" customHeight="1">
      <c r="A16" s="1" t="s">
        <v>5</v>
      </c>
      <c r="B16" s="2" t="s">
        <v>24</v>
      </c>
      <c r="C16" s="1" t="s">
        <v>5</v>
      </c>
      <c r="D16" s="5">
        <v>6000000</v>
      </c>
      <c r="E16" s="5">
        <v>6000000</v>
      </c>
      <c r="F16" s="55">
        <v>0</v>
      </c>
      <c r="G16" s="97">
        <f t="shared" si="0"/>
        <v>5.861022124650314E-3</v>
      </c>
    </row>
    <row r="17" spans="1:7" ht="29.25" customHeight="1">
      <c r="A17" s="1" t="s">
        <v>5</v>
      </c>
      <c r="B17" s="1" t="s">
        <v>5</v>
      </c>
      <c r="C17" s="2" t="s">
        <v>25</v>
      </c>
      <c r="D17" s="5">
        <v>6000000</v>
      </c>
      <c r="E17" s="5">
        <v>6000000</v>
      </c>
      <c r="F17" s="55">
        <v>0</v>
      </c>
      <c r="G17" s="97">
        <f t="shared" si="0"/>
        <v>5.861022124650314E-3</v>
      </c>
    </row>
    <row r="18" spans="1:7" ht="29.25" customHeight="1">
      <c r="A18" s="143" t="s">
        <v>26</v>
      </c>
      <c r="B18" s="72" t="s">
        <v>5</v>
      </c>
      <c r="C18" s="72" t="s">
        <v>5</v>
      </c>
      <c r="D18" s="142">
        <v>35000000</v>
      </c>
      <c r="E18" s="142">
        <v>35000000</v>
      </c>
      <c r="F18" s="45">
        <v>0</v>
      </c>
      <c r="G18" s="144">
        <f t="shared" si="0"/>
        <v>3.4189295727126832E-2</v>
      </c>
    </row>
    <row r="19" spans="1:7" ht="29.25" customHeight="1">
      <c r="A19" s="1" t="s">
        <v>5</v>
      </c>
      <c r="B19" s="2" t="s">
        <v>27</v>
      </c>
      <c r="C19" s="1" t="s">
        <v>5</v>
      </c>
      <c r="D19" s="5">
        <v>35000000</v>
      </c>
      <c r="E19" s="5">
        <v>35000000</v>
      </c>
      <c r="F19" s="55">
        <v>0</v>
      </c>
      <c r="G19" s="97">
        <f t="shared" si="0"/>
        <v>3.4189295727126832E-2</v>
      </c>
    </row>
    <row r="20" spans="1:7" ht="29.25" customHeight="1">
      <c r="A20" s="1" t="s">
        <v>5</v>
      </c>
      <c r="B20" s="1" t="s">
        <v>5</v>
      </c>
      <c r="C20" s="2" t="s">
        <v>28</v>
      </c>
      <c r="D20" s="5">
        <v>35000000</v>
      </c>
      <c r="E20" s="5">
        <v>35000000</v>
      </c>
      <c r="F20" s="55">
        <v>0</v>
      </c>
      <c r="G20" s="97">
        <f t="shared" si="0"/>
        <v>3.4189295727126832E-2</v>
      </c>
    </row>
    <row r="21" spans="1:7" ht="29.25" customHeight="1">
      <c r="A21" s="165" t="s">
        <v>29</v>
      </c>
      <c r="B21" s="72" t="s">
        <v>30</v>
      </c>
      <c r="C21" s="72" t="s">
        <v>5</v>
      </c>
      <c r="D21" s="142">
        <v>370000000</v>
      </c>
      <c r="E21" s="142">
        <v>370631896</v>
      </c>
      <c r="F21" s="45">
        <v>631896</v>
      </c>
      <c r="G21" s="144">
        <f t="shared" si="0"/>
        <v>0.36204695709284901</v>
      </c>
    </row>
    <row r="22" spans="1:7" ht="29.25" customHeight="1">
      <c r="A22" s="166"/>
      <c r="B22" s="2" t="s">
        <v>31</v>
      </c>
      <c r="C22" s="2" t="s">
        <v>32</v>
      </c>
      <c r="D22" s="5" t="s">
        <v>6</v>
      </c>
      <c r="E22" s="5">
        <v>356605646</v>
      </c>
      <c r="F22" s="55" t="s">
        <v>6</v>
      </c>
      <c r="G22" s="91"/>
    </row>
    <row r="23" spans="1:7" ht="29.25" customHeight="1">
      <c r="A23" s="166"/>
      <c r="B23" s="1" t="s">
        <v>5</v>
      </c>
      <c r="C23" s="2" t="s">
        <v>33</v>
      </c>
      <c r="D23" s="5" t="s">
        <v>6</v>
      </c>
      <c r="E23" s="5">
        <v>14026250</v>
      </c>
      <c r="F23" s="55" t="s">
        <v>6</v>
      </c>
      <c r="G23" s="91"/>
    </row>
    <row r="24" spans="1:7" ht="29.25" customHeight="1">
      <c r="A24" s="166"/>
      <c r="B24" s="2" t="s">
        <v>34</v>
      </c>
      <c r="C24" s="2" t="s">
        <v>35</v>
      </c>
      <c r="D24" s="5" t="s">
        <v>6</v>
      </c>
      <c r="E24" s="5">
        <v>0</v>
      </c>
      <c r="F24" s="55" t="s">
        <v>6</v>
      </c>
      <c r="G24" s="91"/>
    </row>
    <row r="25" spans="1:7" ht="29.25" customHeight="1">
      <c r="A25" s="166"/>
      <c r="B25" s="1" t="s">
        <v>5</v>
      </c>
      <c r="C25" s="2" t="s">
        <v>36</v>
      </c>
      <c r="D25" s="5" t="s">
        <v>6</v>
      </c>
      <c r="E25" s="5">
        <v>0</v>
      </c>
      <c r="F25" s="55" t="s">
        <v>6</v>
      </c>
      <c r="G25" s="91"/>
    </row>
    <row r="26" spans="1:7" ht="29.25" customHeight="1">
      <c r="A26" s="167"/>
      <c r="B26" s="1" t="s">
        <v>5</v>
      </c>
      <c r="C26" s="2" t="s">
        <v>37</v>
      </c>
      <c r="D26" s="5" t="s">
        <v>6</v>
      </c>
      <c r="E26" s="5">
        <v>0</v>
      </c>
      <c r="F26" s="55" t="s">
        <v>6</v>
      </c>
      <c r="G26" s="91"/>
    </row>
    <row r="27" spans="1:7" ht="25.5" customHeight="1">
      <c r="A27" s="158" t="s">
        <v>7</v>
      </c>
      <c r="B27" s="159"/>
      <c r="C27" s="160"/>
      <c r="D27" s="142">
        <v>900000000</v>
      </c>
      <c r="E27" s="142">
        <v>1023712225</v>
      </c>
      <c r="F27" s="45">
        <v>123712225</v>
      </c>
      <c r="G27" s="145">
        <v>1</v>
      </c>
    </row>
    <row r="28" spans="1:7" ht="12" customHeight="1"/>
    <row r="29" spans="1:7" ht="22.5" customHeight="1"/>
  </sheetData>
  <sheetProtection password="CC3D" sheet="1" objects="1" scenarios="1"/>
  <mergeCells count="10">
    <mergeCell ref="F3:G3"/>
    <mergeCell ref="A2:G2"/>
    <mergeCell ref="A1:G1"/>
    <mergeCell ref="A27:C27"/>
    <mergeCell ref="A5:C5"/>
    <mergeCell ref="G5:G6"/>
    <mergeCell ref="F5:F6"/>
    <mergeCell ref="E5:E6"/>
    <mergeCell ref="D5:D6"/>
    <mergeCell ref="A21:A26"/>
  </mergeCells>
  <phoneticPr fontId="18" type="noConversion"/>
  <pageMargins left="0.15748031496062992" right="0.19685039370078741" top="0.47244094488188981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0"/>
  <sheetViews>
    <sheetView workbookViewId="0">
      <selection activeCell="D97" sqref="D97"/>
    </sheetView>
  </sheetViews>
  <sheetFormatPr defaultRowHeight="16.5"/>
  <cols>
    <col min="1" max="2" width="17.375" style="23" customWidth="1"/>
    <col min="3" max="3" width="17.375" style="105" customWidth="1"/>
    <col min="4" max="5" width="17.375" style="23" customWidth="1"/>
  </cols>
  <sheetData>
    <row r="1" spans="1:5" ht="31.5">
      <c r="A1" s="225" t="s">
        <v>560</v>
      </c>
      <c r="B1" s="225"/>
      <c r="C1" s="225"/>
      <c r="D1" s="225"/>
      <c r="E1" s="225"/>
    </row>
    <row r="2" spans="1:5" ht="20.25">
      <c r="A2" s="113" t="s">
        <v>468</v>
      </c>
      <c r="D2" s="23" t="s">
        <v>561</v>
      </c>
      <c r="E2" s="23" t="s">
        <v>10</v>
      </c>
    </row>
    <row r="3" spans="1:5">
      <c r="A3" s="49" t="s">
        <v>182</v>
      </c>
      <c r="B3" s="49" t="s">
        <v>183</v>
      </c>
      <c r="C3" s="49" t="s">
        <v>184</v>
      </c>
      <c r="D3" s="49" t="s">
        <v>185</v>
      </c>
      <c r="E3" s="49" t="s">
        <v>186</v>
      </c>
    </row>
    <row r="4" spans="1:5">
      <c r="A4" s="48">
        <v>0</v>
      </c>
      <c r="B4" s="48">
        <v>3032921936</v>
      </c>
      <c r="C4" s="49" t="s">
        <v>187</v>
      </c>
      <c r="D4" s="48">
        <v>3032921936</v>
      </c>
      <c r="E4" s="48">
        <v>0</v>
      </c>
    </row>
    <row r="5" spans="1:5">
      <c r="A5" s="48">
        <v>1715101637</v>
      </c>
      <c r="B5" s="48">
        <v>11560268299</v>
      </c>
      <c r="C5" s="49" t="s">
        <v>188</v>
      </c>
      <c r="D5" s="48">
        <v>9845166662</v>
      </c>
      <c r="E5" s="48">
        <v>0</v>
      </c>
    </row>
    <row r="6" spans="1:5">
      <c r="A6" s="48">
        <v>27847060</v>
      </c>
      <c r="B6" s="48">
        <v>51962580</v>
      </c>
      <c r="C6" s="49" t="s">
        <v>189</v>
      </c>
      <c r="D6" s="48">
        <v>24115520</v>
      </c>
      <c r="E6" s="48">
        <v>0</v>
      </c>
    </row>
    <row r="7" spans="1:5">
      <c r="A7" s="48">
        <v>1225631574</v>
      </c>
      <c r="B7" s="48">
        <v>2262228688</v>
      </c>
      <c r="C7" s="49" t="s">
        <v>469</v>
      </c>
      <c r="D7" s="48">
        <v>1036597114</v>
      </c>
      <c r="E7" s="48">
        <v>0</v>
      </c>
    </row>
    <row r="8" spans="1:5">
      <c r="A8" s="48">
        <v>204502983</v>
      </c>
      <c r="B8" s="48">
        <v>348898638</v>
      </c>
      <c r="C8" s="49" t="s">
        <v>193</v>
      </c>
      <c r="D8" s="48">
        <v>144395655</v>
      </c>
      <c r="E8" s="48">
        <v>0</v>
      </c>
    </row>
    <row r="9" spans="1:5">
      <c r="A9" s="48">
        <v>2514409166</v>
      </c>
      <c r="B9" s="48">
        <v>5076227903</v>
      </c>
      <c r="C9" s="49" t="s">
        <v>194</v>
      </c>
      <c r="D9" s="48">
        <v>2561818737</v>
      </c>
      <c r="E9" s="48">
        <v>0</v>
      </c>
    </row>
    <row r="10" spans="1:5">
      <c r="A10" s="48">
        <v>5000000</v>
      </c>
      <c r="B10" s="48">
        <v>5000000</v>
      </c>
      <c r="C10" s="49" t="s">
        <v>470</v>
      </c>
      <c r="D10" s="48">
        <v>0</v>
      </c>
      <c r="E10" s="48">
        <v>0</v>
      </c>
    </row>
    <row r="11" spans="1:5">
      <c r="A11" s="48">
        <v>193931000</v>
      </c>
      <c r="B11" s="48">
        <v>193931000</v>
      </c>
      <c r="C11" s="49" t="s">
        <v>471</v>
      </c>
      <c r="D11" s="48">
        <v>0</v>
      </c>
      <c r="E11" s="48">
        <v>0</v>
      </c>
    </row>
    <row r="12" spans="1:5">
      <c r="A12" s="48">
        <v>4965904000</v>
      </c>
      <c r="B12" s="48">
        <v>4965904000</v>
      </c>
      <c r="C12" s="49" t="s">
        <v>472</v>
      </c>
      <c r="D12" s="48">
        <v>0</v>
      </c>
      <c r="E12" s="48">
        <v>0</v>
      </c>
    </row>
    <row r="13" spans="1:5">
      <c r="A13" s="48">
        <v>1079789836</v>
      </c>
      <c r="B13" s="48">
        <v>1079789836</v>
      </c>
      <c r="C13" s="49" t="s">
        <v>473</v>
      </c>
      <c r="D13" s="48">
        <v>0</v>
      </c>
      <c r="E13" s="48">
        <v>0</v>
      </c>
    </row>
    <row r="14" spans="1:5">
      <c r="A14" s="48">
        <v>654270020</v>
      </c>
      <c r="B14" s="48">
        <v>654270020</v>
      </c>
      <c r="C14" s="49" t="s">
        <v>474</v>
      </c>
      <c r="D14" s="48">
        <v>0</v>
      </c>
      <c r="E14" s="48">
        <v>0</v>
      </c>
    </row>
    <row r="15" spans="1:5">
      <c r="A15" s="48">
        <v>203946601</v>
      </c>
      <c r="B15" s="48">
        <v>203946601</v>
      </c>
      <c r="C15" s="49" t="s">
        <v>475</v>
      </c>
      <c r="D15" s="48">
        <v>0</v>
      </c>
      <c r="E15" s="48">
        <v>0</v>
      </c>
    </row>
    <row r="16" spans="1:5">
      <c r="A16" s="48">
        <v>779216083</v>
      </c>
      <c r="B16" s="48">
        <v>779216083</v>
      </c>
      <c r="C16" s="49" t="s">
        <v>476</v>
      </c>
      <c r="D16" s="48">
        <v>0</v>
      </c>
      <c r="E16" s="48">
        <v>0</v>
      </c>
    </row>
    <row r="17" spans="1:5">
      <c r="A17" s="48">
        <v>216600000</v>
      </c>
      <c r="B17" s="48">
        <v>216600000</v>
      </c>
      <c r="C17" s="49" t="s">
        <v>477</v>
      </c>
      <c r="D17" s="48">
        <v>0</v>
      </c>
      <c r="E17" s="48">
        <v>0</v>
      </c>
    </row>
    <row r="18" spans="1:5">
      <c r="A18" s="48">
        <v>0</v>
      </c>
      <c r="B18" s="48">
        <v>49868010</v>
      </c>
      <c r="C18" s="49" t="s">
        <v>478</v>
      </c>
      <c r="D18" s="48">
        <v>53545220</v>
      </c>
      <c r="E18" s="48">
        <v>3677210</v>
      </c>
    </row>
    <row r="19" spans="1:5">
      <c r="A19" s="48">
        <v>11592880</v>
      </c>
      <c r="B19" s="48">
        <v>35972600</v>
      </c>
      <c r="C19" s="49" t="s">
        <v>479</v>
      </c>
      <c r="D19" s="48">
        <v>24379720</v>
      </c>
      <c r="E19" s="48">
        <v>0</v>
      </c>
    </row>
    <row r="20" spans="1:5">
      <c r="A20" s="48">
        <v>0</v>
      </c>
      <c r="B20" s="48">
        <v>0</v>
      </c>
      <c r="C20" s="49" t="s">
        <v>480</v>
      </c>
      <c r="D20" s="48">
        <v>93633912</v>
      </c>
      <c r="E20" s="48">
        <v>93633912</v>
      </c>
    </row>
    <row r="21" spans="1:5">
      <c r="A21" s="48">
        <v>0</v>
      </c>
      <c r="B21" s="48">
        <v>24715710</v>
      </c>
      <c r="C21" s="49" t="s">
        <v>199</v>
      </c>
      <c r="D21" s="48">
        <v>25385410</v>
      </c>
      <c r="E21" s="48">
        <v>669700</v>
      </c>
    </row>
    <row r="22" spans="1:5">
      <c r="A22" s="48">
        <v>0</v>
      </c>
      <c r="B22" s="48">
        <v>1403174000</v>
      </c>
      <c r="C22" s="49" t="s">
        <v>481</v>
      </c>
      <c r="D22" s="48">
        <v>2822066750</v>
      </c>
      <c r="E22" s="48">
        <v>1418892750</v>
      </c>
    </row>
    <row r="23" spans="1:5">
      <c r="A23" s="48">
        <v>0</v>
      </c>
      <c r="B23" s="48">
        <v>0</v>
      </c>
      <c r="C23" s="49" t="s">
        <v>482</v>
      </c>
      <c r="D23" s="48">
        <v>26103000</v>
      </c>
      <c r="E23" s="48">
        <v>26103000</v>
      </c>
    </row>
    <row r="24" spans="1:5">
      <c r="A24" s="48">
        <v>0</v>
      </c>
      <c r="B24" s="48">
        <v>798640</v>
      </c>
      <c r="C24" s="49" t="s">
        <v>483</v>
      </c>
      <c r="D24" s="48">
        <v>3219866</v>
      </c>
      <c r="E24" s="48">
        <v>2421226</v>
      </c>
    </row>
    <row r="25" spans="1:5">
      <c r="A25" s="48">
        <v>0</v>
      </c>
      <c r="B25" s="48">
        <v>8800000</v>
      </c>
      <c r="C25" s="49" t="s">
        <v>200</v>
      </c>
      <c r="D25" s="48">
        <v>10000000</v>
      </c>
      <c r="E25" s="48">
        <v>1200000</v>
      </c>
    </row>
    <row r="26" spans="1:5">
      <c r="A26" s="48">
        <v>0</v>
      </c>
      <c r="B26" s="48">
        <v>0</v>
      </c>
      <c r="C26" s="49" t="s">
        <v>484</v>
      </c>
      <c r="D26" s="48">
        <v>5159835000</v>
      </c>
      <c r="E26" s="48">
        <v>5159835000</v>
      </c>
    </row>
    <row r="27" spans="1:5">
      <c r="A27" s="48">
        <v>0</v>
      </c>
      <c r="B27" s="48">
        <v>0</v>
      </c>
      <c r="C27" s="49" t="s">
        <v>203</v>
      </c>
      <c r="D27" s="48">
        <v>2833822540</v>
      </c>
      <c r="E27" s="48">
        <v>2833822540</v>
      </c>
    </row>
    <row r="28" spans="1:5">
      <c r="A28" s="48">
        <v>0</v>
      </c>
      <c r="B28" s="48">
        <v>0</v>
      </c>
      <c r="C28" s="49" t="s">
        <v>485</v>
      </c>
      <c r="D28" s="48">
        <v>1225631574</v>
      </c>
      <c r="E28" s="48">
        <v>1225631574</v>
      </c>
    </row>
    <row r="29" spans="1:5">
      <c r="A29" s="48">
        <v>0</v>
      </c>
      <c r="B29" s="48">
        <v>5884900</v>
      </c>
      <c r="C29" s="49" t="s">
        <v>204</v>
      </c>
      <c r="D29" s="48">
        <v>210387883</v>
      </c>
      <c r="E29" s="48">
        <v>204502983</v>
      </c>
    </row>
    <row r="30" spans="1:5">
      <c r="A30" s="48">
        <v>0</v>
      </c>
      <c r="B30" s="48">
        <v>3652302</v>
      </c>
      <c r="C30" s="49" t="s">
        <v>205</v>
      </c>
      <c r="D30" s="48">
        <v>2518061468</v>
      </c>
      <c r="E30" s="48">
        <v>2514409166</v>
      </c>
    </row>
    <row r="31" spans="1:5">
      <c r="A31" s="48">
        <v>0</v>
      </c>
      <c r="B31" s="48">
        <v>0</v>
      </c>
      <c r="C31" s="49" t="s">
        <v>206</v>
      </c>
      <c r="D31" s="48">
        <v>302321905</v>
      </c>
      <c r="E31" s="48">
        <v>302321905</v>
      </c>
    </row>
    <row r="32" spans="1:5">
      <c r="A32" s="48">
        <v>0</v>
      </c>
      <c r="B32" s="48">
        <v>0</v>
      </c>
      <c r="C32" s="49" t="s">
        <v>486</v>
      </c>
      <c r="D32" s="48">
        <v>9495504</v>
      </c>
      <c r="E32" s="48">
        <v>9495504</v>
      </c>
    </row>
    <row r="33" spans="1:5">
      <c r="A33" s="48">
        <v>13797742840</v>
      </c>
      <c r="B33" s="48">
        <v>31964031746</v>
      </c>
      <c r="C33" s="49" t="s">
        <v>207</v>
      </c>
      <c r="D33" s="48">
        <v>31962905376</v>
      </c>
      <c r="E33" s="48">
        <v>13796616470</v>
      </c>
    </row>
    <row r="34" spans="1:5">
      <c r="A34" s="48">
        <v>562488000</v>
      </c>
      <c r="B34" s="48">
        <v>562488000</v>
      </c>
      <c r="C34" s="49" t="s">
        <v>487</v>
      </c>
      <c r="D34" s="48">
        <v>0</v>
      </c>
      <c r="E34" s="48">
        <v>0</v>
      </c>
    </row>
    <row r="35" spans="1:5">
      <c r="A35" s="48">
        <v>253586000</v>
      </c>
      <c r="B35" s="48">
        <v>253586000</v>
      </c>
      <c r="C35" s="49" t="s">
        <v>488</v>
      </c>
      <c r="D35" s="48">
        <v>0</v>
      </c>
      <c r="E35" s="48">
        <v>0</v>
      </c>
    </row>
    <row r="36" spans="1:5">
      <c r="A36" s="48">
        <v>204452000</v>
      </c>
      <c r="B36" s="48">
        <v>204452000</v>
      </c>
      <c r="C36" s="49" t="s">
        <v>489</v>
      </c>
      <c r="D36" s="48">
        <v>0</v>
      </c>
      <c r="E36" s="48">
        <v>0</v>
      </c>
    </row>
    <row r="37" spans="1:5">
      <c r="A37" s="48">
        <v>84003200</v>
      </c>
      <c r="B37" s="48">
        <v>84003200</v>
      </c>
      <c r="C37" s="49" t="s">
        <v>490</v>
      </c>
      <c r="D37" s="48">
        <v>0</v>
      </c>
      <c r="E37" s="48">
        <v>0</v>
      </c>
    </row>
    <row r="38" spans="1:5">
      <c r="A38" s="48">
        <v>266456000</v>
      </c>
      <c r="B38" s="48">
        <v>266456000</v>
      </c>
      <c r="C38" s="49" t="s">
        <v>491</v>
      </c>
      <c r="D38" s="48">
        <v>0</v>
      </c>
      <c r="E38" s="48">
        <v>0</v>
      </c>
    </row>
    <row r="39" spans="1:5">
      <c r="A39" s="48">
        <v>7985000</v>
      </c>
      <c r="B39" s="48">
        <v>7985000</v>
      </c>
      <c r="C39" s="49" t="s">
        <v>492</v>
      </c>
      <c r="D39" s="48">
        <v>0</v>
      </c>
      <c r="E39" s="48">
        <v>0</v>
      </c>
    </row>
    <row r="40" spans="1:5">
      <c r="A40" s="48">
        <v>77460000</v>
      </c>
      <c r="B40" s="48">
        <v>77460000</v>
      </c>
      <c r="C40" s="49" t="s">
        <v>493</v>
      </c>
      <c r="D40" s="48">
        <v>0</v>
      </c>
      <c r="E40" s="48">
        <v>0</v>
      </c>
    </row>
    <row r="41" spans="1:5">
      <c r="A41" s="48">
        <v>187116000</v>
      </c>
      <c r="B41" s="48">
        <v>187116000</v>
      </c>
      <c r="C41" s="49" t="s">
        <v>494</v>
      </c>
      <c r="D41" s="48">
        <v>0</v>
      </c>
      <c r="E41" s="48">
        <v>0</v>
      </c>
    </row>
    <row r="42" spans="1:5">
      <c r="A42" s="48">
        <v>93558000</v>
      </c>
      <c r="B42" s="48">
        <v>93558000</v>
      </c>
      <c r="C42" s="49" t="s">
        <v>495</v>
      </c>
      <c r="D42" s="48">
        <v>0</v>
      </c>
      <c r="E42" s="48">
        <v>0</v>
      </c>
    </row>
    <row r="43" spans="1:5">
      <c r="A43" s="48">
        <v>69230000</v>
      </c>
      <c r="B43" s="48">
        <v>69230000</v>
      </c>
      <c r="C43" s="49" t="s">
        <v>496</v>
      </c>
      <c r="D43" s="48">
        <v>0</v>
      </c>
      <c r="E43" s="48">
        <v>0</v>
      </c>
    </row>
    <row r="44" spans="1:5">
      <c r="A44" s="48">
        <v>43955370</v>
      </c>
      <c r="B44" s="48">
        <v>43955370</v>
      </c>
      <c r="C44" s="49" t="s">
        <v>497</v>
      </c>
      <c r="D44" s="48">
        <v>0</v>
      </c>
      <c r="E44" s="48">
        <v>0</v>
      </c>
    </row>
    <row r="45" spans="1:5">
      <c r="A45" s="48">
        <v>81900000</v>
      </c>
      <c r="B45" s="48">
        <v>81900000</v>
      </c>
      <c r="C45" s="49" t="s">
        <v>498</v>
      </c>
      <c r="D45" s="48">
        <v>0</v>
      </c>
      <c r="E45" s="48">
        <v>0</v>
      </c>
    </row>
    <row r="46" spans="1:5">
      <c r="A46" s="48">
        <v>11246500</v>
      </c>
      <c r="B46" s="48">
        <v>11246500</v>
      </c>
      <c r="C46" s="49" t="s">
        <v>499</v>
      </c>
      <c r="D46" s="48">
        <v>0</v>
      </c>
      <c r="E46" s="48">
        <v>0</v>
      </c>
    </row>
    <row r="47" spans="1:5">
      <c r="A47" s="48">
        <v>15550000</v>
      </c>
      <c r="B47" s="48">
        <v>15550000</v>
      </c>
      <c r="C47" s="49" t="s">
        <v>500</v>
      </c>
      <c r="D47" s="48">
        <v>0</v>
      </c>
      <c r="E47" s="48">
        <v>0</v>
      </c>
    </row>
    <row r="48" spans="1:5">
      <c r="A48" s="48">
        <v>190060000</v>
      </c>
      <c r="B48" s="48">
        <v>190060000</v>
      </c>
      <c r="C48" s="49" t="s">
        <v>208</v>
      </c>
      <c r="D48" s="48">
        <v>0</v>
      </c>
      <c r="E48" s="48">
        <v>0</v>
      </c>
    </row>
    <row r="49" spans="1:5">
      <c r="A49" s="48">
        <v>6846350</v>
      </c>
      <c r="B49" s="48">
        <v>6846350</v>
      </c>
      <c r="C49" s="49" t="s">
        <v>501</v>
      </c>
      <c r="D49" s="48">
        <v>0</v>
      </c>
      <c r="E49" s="48">
        <v>0</v>
      </c>
    </row>
    <row r="50" spans="1:5">
      <c r="A50" s="48">
        <v>1029300</v>
      </c>
      <c r="B50" s="48">
        <v>1029300</v>
      </c>
      <c r="C50" s="49" t="s">
        <v>502</v>
      </c>
      <c r="D50" s="48">
        <v>0</v>
      </c>
      <c r="E50" s="48">
        <v>0</v>
      </c>
    </row>
    <row r="51" spans="1:5">
      <c r="A51" s="48">
        <v>44074100</v>
      </c>
      <c r="B51" s="48">
        <v>44074100</v>
      </c>
      <c r="C51" s="49" t="s">
        <v>503</v>
      </c>
      <c r="D51" s="48">
        <v>0</v>
      </c>
      <c r="E51" s="48">
        <v>0</v>
      </c>
    </row>
    <row r="52" spans="1:5">
      <c r="A52" s="48">
        <v>11970030</v>
      </c>
      <c r="B52" s="48">
        <v>11999940</v>
      </c>
      <c r="C52" s="49" t="s">
        <v>504</v>
      </c>
      <c r="D52" s="48">
        <v>29910</v>
      </c>
      <c r="E52" s="48">
        <v>0</v>
      </c>
    </row>
    <row r="53" spans="1:5">
      <c r="A53" s="48">
        <v>24711540</v>
      </c>
      <c r="B53" s="48">
        <v>24711540</v>
      </c>
      <c r="C53" s="49" t="s">
        <v>505</v>
      </c>
      <c r="D53" s="48">
        <v>0</v>
      </c>
      <c r="E53" s="48">
        <v>0</v>
      </c>
    </row>
    <row r="54" spans="1:5">
      <c r="A54" s="48">
        <v>55370820</v>
      </c>
      <c r="B54" s="48">
        <v>55805120</v>
      </c>
      <c r="C54" s="49" t="s">
        <v>209</v>
      </c>
      <c r="D54" s="48">
        <v>434300</v>
      </c>
      <c r="E54" s="48">
        <v>0</v>
      </c>
    </row>
    <row r="55" spans="1:5">
      <c r="A55" s="48">
        <v>27679800</v>
      </c>
      <c r="B55" s="48">
        <v>27679800</v>
      </c>
      <c r="C55" s="49" t="s">
        <v>506</v>
      </c>
      <c r="D55" s="48">
        <v>0</v>
      </c>
      <c r="E55" s="48">
        <v>0</v>
      </c>
    </row>
    <row r="56" spans="1:5">
      <c r="A56" s="48">
        <v>34478090</v>
      </c>
      <c r="B56" s="48">
        <v>34478090</v>
      </c>
      <c r="C56" s="49" t="s">
        <v>210</v>
      </c>
      <c r="D56" s="48">
        <v>0</v>
      </c>
      <c r="E56" s="48">
        <v>0</v>
      </c>
    </row>
    <row r="57" spans="1:5">
      <c r="A57" s="48">
        <v>12220800</v>
      </c>
      <c r="B57" s="48">
        <v>12220800</v>
      </c>
      <c r="C57" s="49" t="s">
        <v>507</v>
      </c>
      <c r="D57" s="48">
        <v>0</v>
      </c>
      <c r="E57" s="48">
        <v>0</v>
      </c>
    </row>
    <row r="58" spans="1:5">
      <c r="A58" s="48">
        <v>24206300</v>
      </c>
      <c r="B58" s="48">
        <v>24206300</v>
      </c>
      <c r="C58" s="49" t="s">
        <v>508</v>
      </c>
      <c r="D58" s="48">
        <v>0</v>
      </c>
      <c r="E58" s="48">
        <v>0</v>
      </c>
    </row>
    <row r="59" spans="1:5">
      <c r="A59" s="48">
        <v>51412445</v>
      </c>
      <c r="B59" s="48">
        <v>51412445</v>
      </c>
      <c r="C59" s="49" t="s">
        <v>509</v>
      </c>
      <c r="D59" s="48">
        <v>0</v>
      </c>
      <c r="E59" s="48">
        <v>0</v>
      </c>
    </row>
    <row r="60" spans="1:5">
      <c r="A60" s="48">
        <v>31350500</v>
      </c>
      <c r="B60" s="48">
        <v>31350500</v>
      </c>
      <c r="C60" s="49" t="s">
        <v>211</v>
      </c>
      <c r="D60" s="48">
        <v>0</v>
      </c>
      <c r="E60" s="48">
        <v>0</v>
      </c>
    </row>
    <row r="61" spans="1:5">
      <c r="A61" s="48">
        <v>17837700</v>
      </c>
      <c r="B61" s="48">
        <v>17837700</v>
      </c>
      <c r="C61" s="49" t="s">
        <v>510</v>
      </c>
      <c r="D61" s="48">
        <v>0</v>
      </c>
      <c r="E61" s="48">
        <v>0</v>
      </c>
    </row>
    <row r="62" spans="1:5">
      <c r="A62" s="48">
        <v>949600</v>
      </c>
      <c r="B62" s="48">
        <v>949600</v>
      </c>
      <c r="C62" s="49" t="s">
        <v>213</v>
      </c>
      <c r="D62" s="48">
        <v>0</v>
      </c>
      <c r="E62" s="48">
        <v>0</v>
      </c>
    </row>
    <row r="63" spans="1:5">
      <c r="A63" s="48">
        <v>47905590</v>
      </c>
      <c r="B63" s="48">
        <v>47905590</v>
      </c>
      <c r="C63" s="49" t="s">
        <v>511</v>
      </c>
      <c r="D63" s="48">
        <v>0</v>
      </c>
      <c r="E63" s="48">
        <v>0</v>
      </c>
    </row>
    <row r="64" spans="1:5">
      <c r="A64" s="48">
        <v>5151000</v>
      </c>
      <c r="B64" s="48">
        <v>5451000</v>
      </c>
      <c r="C64" s="49" t="s">
        <v>512</v>
      </c>
      <c r="D64" s="48">
        <v>300000</v>
      </c>
      <c r="E64" s="48">
        <v>0</v>
      </c>
    </row>
    <row r="65" spans="1:5">
      <c r="A65" s="48">
        <v>79668080</v>
      </c>
      <c r="B65" s="48">
        <v>80218080</v>
      </c>
      <c r="C65" s="49" t="s">
        <v>214</v>
      </c>
      <c r="D65" s="48">
        <v>550000</v>
      </c>
      <c r="E65" s="48">
        <v>0</v>
      </c>
    </row>
    <row r="66" spans="1:5">
      <c r="A66" s="48">
        <v>14878500</v>
      </c>
      <c r="B66" s="48">
        <v>14878500</v>
      </c>
      <c r="C66" s="49" t="s">
        <v>513</v>
      </c>
      <c r="D66" s="48">
        <v>0</v>
      </c>
      <c r="E66" s="48">
        <v>0</v>
      </c>
    </row>
    <row r="67" spans="1:5">
      <c r="A67" s="48">
        <v>107509200</v>
      </c>
      <c r="B67" s="48">
        <v>107509200</v>
      </c>
      <c r="C67" s="49" t="s">
        <v>514</v>
      </c>
      <c r="D67" s="48">
        <v>0</v>
      </c>
      <c r="E67" s="48">
        <v>0</v>
      </c>
    </row>
    <row r="68" spans="1:5">
      <c r="A68" s="48">
        <v>12654280</v>
      </c>
      <c r="B68" s="48">
        <v>12654280</v>
      </c>
      <c r="C68" s="49" t="s">
        <v>215</v>
      </c>
      <c r="D68" s="48">
        <v>0</v>
      </c>
      <c r="E68" s="48">
        <v>0</v>
      </c>
    </row>
    <row r="69" spans="1:5">
      <c r="A69" s="48">
        <v>39828700</v>
      </c>
      <c r="B69" s="48">
        <v>40783670</v>
      </c>
      <c r="C69" s="49" t="s">
        <v>515</v>
      </c>
      <c r="D69" s="48">
        <v>954970</v>
      </c>
      <c r="E69" s="48">
        <v>0</v>
      </c>
    </row>
    <row r="70" spans="1:5">
      <c r="A70" s="48">
        <v>3495000</v>
      </c>
      <c r="B70" s="48">
        <v>3495000</v>
      </c>
      <c r="C70" s="49" t="s">
        <v>516</v>
      </c>
      <c r="D70" s="48">
        <v>0</v>
      </c>
      <c r="E70" s="48">
        <v>0</v>
      </c>
    </row>
    <row r="71" spans="1:5">
      <c r="A71" s="48">
        <v>12553753</v>
      </c>
      <c r="B71" s="48">
        <v>12553753</v>
      </c>
      <c r="C71" s="49" t="s">
        <v>517</v>
      </c>
      <c r="D71" s="48">
        <v>0</v>
      </c>
      <c r="E71" s="48">
        <v>0</v>
      </c>
    </row>
    <row r="72" spans="1:5">
      <c r="A72" s="48">
        <v>136440000</v>
      </c>
      <c r="B72" s="48">
        <v>136440000</v>
      </c>
      <c r="C72" s="49" t="s">
        <v>518</v>
      </c>
      <c r="D72" s="48">
        <v>0</v>
      </c>
      <c r="E72" s="48">
        <v>0</v>
      </c>
    </row>
    <row r="73" spans="1:5">
      <c r="A73" s="48">
        <v>12523450</v>
      </c>
      <c r="B73" s="48">
        <v>12523450</v>
      </c>
      <c r="C73" s="49" t="s">
        <v>519</v>
      </c>
      <c r="D73" s="48">
        <v>0</v>
      </c>
      <c r="E73" s="48">
        <v>0</v>
      </c>
    </row>
    <row r="74" spans="1:5">
      <c r="A74" s="48">
        <v>354810200</v>
      </c>
      <c r="B74" s="48">
        <v>354810200</v>
      </c>
      <c r="C74" s="49" t="s">
        <v>520</v>
      </c>
      <c r="D74" s="48">
        <v>0</v>
      </c>
      <c r="E74" s="48">
        <v>0</v>
      </c>
    </row>
    <row r="75" spans="1:5">
      <c r="A75" s="48">
        <v>439391000</v>
      </c>
      <c r="B75" s="48">
        <v>442994000</v>
      </c>
      <c r="C75" s="49" t="s">
        <v>521</v>
      </c>
      <c r="D75" s="48">
        <v>3603000</v>
      </c>
      <c r="E75" s="48">
        <v>0</v>
      </c>
    </row>
    <row r="76" spans="1:5">
      <c r="A76" s="48">
        <v>8336020</v>
      </c>
      <c r="B76" s="48">
        <v>8394540</v>
      </c>
      <c r="C76" s="49" t="s">
        <v>522</v>
      </c>
      <c r="D76" s="48">
        <v>58520</v>
      </c>
      <c r="E76" s="48">
        <v>0</v>
      </c>
    </row>
    <row r="77" spans="1:5">
      <c r="A77" s="48">
        <v>2230000</v>
      </c>
      <c r="B77" s="48">
        <v>2230000</v>
      </c>
      <c r="C77" s="49" t="s">
        <v>523</v>
      </c>
      <c r="D77" s="48">
        <v>0</v>
      </c>
      <c r="E77" s="48">
        <v>0</v>
      </c>
    </row>
    <row r="78" spans="1:5">
      <c r="A78" s="48">
        <v>56791669</v>
      </c>
      <c r="B78" s="48">
        <v>56895349</v>
      </c>
      <c r="C78" s="49" t="s">
        <v>524</v>
      </c>
      <c r="D78" s="48">
        <v>103680</v>
      </c>
      <c r="E78" s="48">
        <v>0</v>
      </c>
    </row>
    <row r="79" spans="1:5">
      <c r="A79" s="48">
        <v>2128000</v>
      </c>
      <c r="B79" s="48">
        <v>2128000</v>
      </c>
      <c r="C79" s="49" t="s">
        <v>525</v>
      </c>
      <c r="D79" s="48">
        <v>0</v>
      </c>
      <c r="E79" s="48">
        <v>0</v>
      </c>
    </row>
    <row r="80" spans="1:5">
      <c r="A80" s="48">
        <v>6517500</v>
      </c>
      <c r="B80" s="48">
        <v>6517500</v>
      </c>
      <c r="C80" s="49" t="s">
        <v>526</v>
      </c>
      <c r="D80" s="48">
        <v>0</v>
      </c>
      <c r="E80" s="48">
        <v>0</v>
      </c>
    </row>
    <row r="81" spans="1:5">
      <c r="A81" s="48">
        <v>5089000</v>
      </c>
      <c r="B81" s="48">
        <v>5089000</v>
      </c>
      <c r="C81" s="49" t="s">
        <v>527</v>
      </c>
      <c r="D81" s="48">
        <v>0</v>
      </c>
      <c r="E81" s="48">
        <v>0</v>
      </c>
    </row>
    <row r="82" spans="1:5">
      <c r="A82" s="48">
        <v>0</v>
      </c>
      <c r="B82" s="48">
        <v>3700000</v>
      </c>
      <c r="C82" s="49" t="s">
        <v>528</v>
      </c>
      <c r="D82" s="48">
        <v>135250000</v>
      </c>
      <c r="E82" s="48">
        <v>131550000</v>
      </c>
    </row>
    <row r="83" spans="1:5">
      <c r="A83" s="48">
        <v>0</v>
      </c>
      <c r="B83" s="48">
        <v>77364400</v>
      </c>
      <c r="C83" s="49" t="s">
        <v>529</v>
      </c>
      <c r="D83" s="48">
        <v>3893922600</v>
      </c>
      <c r="E83" s="48">
        <v>3816558200</v>
      </c>
    </row>
    <row r="84" spans="1:5">
      <c r="A84" s="48">
        <v>0</v>
      </c>
      <c r="B84" s="48">
        <v>100000</v>
      </c>
      <c r="C84" s="49" t="s">
        <v>530</v>
      </c>
      <c r="D84" s="48">
        <v>2950000</v>
      </c>
      <c r="E84" s="48">
        <v>2850000</v>
      </c>
    </row>
    <row r="85" spans="1:5">
      <c r="A85" s="48">
        <v>0</v>
      </c>
      <c r="B85" s="48">
        <v>0</v>
      </c>
      <c r="C85" s="49" t="s">
        <v>531</v>
      </c>
      <c r="D85" s="48">
        <v>15182000</v>
      </c>
      <c r="E85" s="48">
        <v>15182000</v>
      </c>
    </row>
    <row r="86" spans="1:5">
      <c r="A86" s="48">
        <v>0</v>
      </c>
      <c r="B86" s="48">
        <v>0</v>
      </c>
      <c r="C86" s="49" t="s">
        <v>532</v>
      </c>
      <c r="D86" s="48">
        <v>40000000</v>
      </c>
      <c r="E86" s="48">
        <v>40000000</v>
      </c>
    </row>
    <row r="87" spans="1:5">
      <c r="A87" s="48">
        <v>0</v>
      </c>
      <c r="B87" s="48">
        <v>0</v>
      </c>
      <c r="C87" s="49" t="s">
        <v>219</v>
      </c>
      <c r="D87" s="48">
        <v>23896650</v>
      </c>
      <c r="E87" s="48">
        <v>23896650</v>
      </c>
    </row>
    <row r="88" spans="1:5">
      <c r="A88" s="48">
        <v>0</v>
      </c>
      <c r="B88" s="48">
        <v>0</v>
      </c>
      <c r="C88" s="49" t="s">
        <v>220</v>
      </c>
      <c r="D88" s="48">
        <v>23003000</v>
      </c>
      <c r="E88" s="48">
        <v>23003000</v>
      </c>
    </row>
    <row r="89" spans="1:5">
      <c r="A89" s="48">
        <v>0</v>
      </c>
      <c r="B89" s="48">
        <v>1579200</v>
      </c>
      <c r="C89" s="49" t="s">
        <v>533</v>
      </c>
      <c r="D89" s="48">
        <v>312839800</v>
      </c>
      <c r="E89" s="48">
        <v>311260600</v>
      </c>
    </row>
    <row r="90" spans="1:5">
      <c r="A90" s="48">
        <v>0</v>
      </c>
      <c r="B90" s="48">
        <v>0</v>
      </c>
      <c r="C90" s="49" t="s">
        <v>534</v>
      </c>
      <c r="D90" s="48">
        <v>17765000</v>
      </c>
      <c r="E90" s="48">
        <v>17765000</v>
      </c>
    </row>
    <row r="91" spans="1:5">
      <c r="A91" s="48">
        <v>0</v>
      </c>
      <c r="B91" s="48">
        <v>0</v>
      </c>
      <c r="C91" s="49" t="s">
        <v>535</v>
      </c>
      <c r="D91" s="48">
        <v>2102300</v>
      </c>
      <c r="E91" s="48">
        <v>2102300</v>
      </c>
    </row>
    <row r="92" spans="1:5">
      <c r="A92" s="48">
        <v>0</v>
      </c>
      <c r="B92" s="48">
        <v>0</v>
      </c>
      <c r="C92" s="49" t="s">
        <v>536</v>
      </c>
      <c r="D92" s="48">
        <v>3932440</v>
      </c>
      <c r="E92" s="48">
        <v>3932440</v>
      </c>
    </row>
    <row r="93" spans="1:5">
      <c r="A93" s="48">
        <v>0</v>
      </c>
      <c r="B93" s="48">
        <v>0</v>
      </c>
      <c r="C93" s="49" t="s">
        <v>537</v>
      </c>
      <c r="D93" s="48">
        <v>2350000</v>
      </c>
      <c r="E93" s="48">
        <v>2350000</v>
      </c>
    </row>
    <row r="94" spans="1:5">
      <c r="A94" s="48">
        <v>0</v>
      </c>
      <c r="B94" s="48">
        <v>0</v>
      </c>
      <c r="C94" s="49" t="s">
        <v>538</v>
      </c>
      <c r="D94" s="48">
        <v>12160000</v>
      </c>
      <c r="E94" s="48">
        <v>12160000</v>
      </c>
    </row>
    <row r="95" spans="1:5">
      <c r="A95" s="48">
        <v>0</v>
      </c>
      <c r="B95" s="48">
        <v>0</v>
      </c>
      <c r="C95" s="49" t="s">
        <v>222</v>
      </c>
      <c r="D95" s="48">
        <v>199105018</v>
      </c>
      <c r="E95" s="48">
        <v>199105018</v>
      </c>
    </row>
    <row r="96" spans="1:5">
      <c r="A96" s="48">
        <v>0</v>
      </c>
      <c r="B96" s="48">
        <v>0</v>
      </c>
      <c r="C96" s="49" t="s">
        <v>223</v>
      </c>
      <c r="D96" s="48">
        <v>7233432</v>
      </c>
      <c r="E96" s="48">
        <v>7233432</v>
      </c>
    </row>
    <row r="97" spans="1:5">
      <c r="A97" s="48">
        <v>193355917</v>
      </c>
      <c r="B97" s="48">
        <v>193355917</v>
      </c>
      <c r="C97" s="49" t="s">
        <v>226</v>
      </c>
      <c r="D97" s="48">
        <v>0</v>
      </c>
      <c r="E97" s="48">
        <v>0</v>
      </c>
    </row>
    <row r="98" spans="1:5">
      <c r="A98" s="48">
        <v>573381966</v>
      </c>
      <c r="B98" s="48">
        <v>573381966</v>
      </c>
      <c r="C98" s="49" t="s">
        <v>227</v>
      </c>
      <c r="D98" s="48">
        <v>0</v>
      </c>
      <c r="E98" s="48">
        <v>0</v>
      </c>
    </row>
    <row r="99" spans="1:5">
      <c r="A99" s="48">
        <v>4607822270</v>
      </c>
      <c r="B99" s="48">
        <v>4696600250</v>
      </c>
      <c r="C99" s="49" t="s">
        <v>207</v>
      </c>
      <c r="D99" s="48">
        <v>4697726620</v>
      </c>
      <c r="E99" s="48">
        <v>4608948640</v>
      </c>
    </row>
    <row r="100" spans="1:5">
      <c r="A100" s="48">
        <v>18405565110</v>
      </c>
      <c r="B100" s="48">
        <v>36660631996</v>
      </c>
      <c r="C100" s="49" t="s">
        <v>228</v>
      </c>
      <c r="D100" s="48">
        <v>36660631996</v>
      </c>
      <c r="E100" s="48">
        <v>18405565110</v>
      </c>
    </row>
  </sheetData>
  <sheetProtection password="CC3D" sheet="1" objects="1" scenarios="1"/>
  <mergeCells count="1">
    <mergeCell ref="A1:E1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view="pageLayout" topLeftCell="A10" zoomScaleNormal="100" workbookViewId="0">
      <selection activeCell="D19" sqref="D19"/>
    </sheetView>
  </sheetViews>
  <sheetFormatPr defaultRowHeight="16.5"/>
  <cols>
    <col min="1" max="3" width="10.375" style="6" customWidth="1"/>
    <col min="4" max="4" width="10" style="93" customWidth="1"/>
    <col min="5" max="5" width="8.5" style="8" customWidth="1"/>
    <col min="6" max="6" width="7" style="93" customWidth="1"/>
    <col min="7" max="7" width="10.25" style="93" customWidth="1"/>
    <col min="8" max="8" width="11.125" style="93" customWidth="1"/>
    <col min="9" max="9" width="8.75" style="8" customWidth="1"/>
    <col min="10" max="10" width="6" style="7" customWidth="1"/>
  </cols>
  <sheetData>
    <row r="1" spans="1:10" ht="26.25">
      <c r="A1" s="157" t="s">
        <v>11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>
      <c r="A2" s="155" t="s">
        <v>12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8" thickBot="1">
      <c r="A3" s="16" t="s">
        <v>230</v>
      </c>
      <c r="B3" s="3"/>
      <c r="C3" s="3"/>
      <c r="D3" s="58"/>
      <c r="E3" s="95"/>
      <c r="F3" s="58"/>
      <c r="G3" s="58"/>
      <c r="H3" s="58"/>
      <c r="I3" s="171" t="s">
        <v>38</v>
      </c>
      <c r="J3" s="171"/>
    </row>
    <row r="4" spans="1:10" s="6" customFormat="1" ht="17.25" customHeight="1">
      <c r="A4" s="175" t="s">
        <v>555</v>
      </c>
      <c r="B4" s="176"/>
      <c r="C4" s="176"/>
      <c r="D4" s="177" t="s">
        <v>552</v>
      </c>
      <c r="E4" s="177"/>
      <c r="F4" s="177"/>
      <c r="G4" s="177"/>
      <c r="H4" s="177" t="s">
        <v>45</v>
      </c>
      <c r="I4" s="180" t="s">
        <v>46</v>
      </c>
      <c r="J4" s="178" t="s">
        <v>47</v>
      </c>
    </row>
    <row r="5" spans="1:10" ht="23.25" customHeight="1">
      <c r="A5" s="17" t="s">
        <v>41</v>
      </c>
      <c r="B5" s="18" t="s">
        <v>42</v>
      </c>
      <c r="C5" s="18" t="s">
        <v>43</v>
      </c>
      <c r="D5" s="94" t="s">
        <v>48</v>
      </c>
      <c r="E5" s="96" t="s">
        <v>49</v>
      </c>
      <c r="F5" s="92" t="s">
        <v>556</v>
      </c>
      <c r="G5" s="94" t="s">
        <v>51</v>
      </c>
      <c r="H5" s="182"/>
      <c r="I5" s="181"/>
      <c r="J5" s="179"/>
    </row>
    <row r="6" spans="1:10" ht="24.75" customHeight="1">
      <c r="A6" s="127" t="s">
        <v>57</v>
      </c>
      <c r="B6" s="128" t="s">
        <v>5</v>
      </c>
      <c r="C6" s="128" t="s">
        <v>5</v>
      </c>
      <c r="D6" s="22">
        <v>48000000</v>
      </c>
      <c r="E6" s="130">
        <v>0</v>
      </c>
      <c r="F6" s="22">
        <v>0</v>
      </c>
      <c r="G6" s="22">
        <v>48000000</v>
      </c>
      <c r="H6" s="22">
        <v>15952150</v>
      </c>
      <c r="I6" s="130">
        <v>-32047850</v>
      </c>
      <c r="J6" s="146">
        <f>H6/1023712225</f>
        <v>1.5582650680956751E-2</v>
      </c>
    </row>
    <row r="7" spans="1:10" ht="24.75" customHeight="1">
      <c r="A7" s="13" t="s">
        <v>5</v>
      </c>
      <c r="B7" s="14" t="s">
        <v>58</v>
      </c>
      <c r="C7" s="10" t="s">
        <v>5</v>
      </c>
      <c r="D7" s="21">
        <v>10000000</v>
      </c>
      <c r="E7" s="11">
        <v>0</v>
      </c>
      <c r="F7" s="21">
        <v>0</v>
      </c>
      <c r="G7" s="21">
        <v>10000000</v>
      </c>
      <c r="H7" s="21">
        <v>2684380</v>
      </c>
      <c r="I7" s="11">
        <v>-7315620</v>
      </c>
      <c r="J7" s="98">
        <f t="shared" ref="J7:J34" si="0">H7/1023712225</f>
        <v>2.6222017618281347E-3</v>
      </c>
    </row>
    <row r="8" spans="1:10" ht="24.75" customHeight="1">
      <c r="A8" s="13" t="s">
        <v>5</v>
      </c>
      <c r="B8" s="10" t="s">
        <v>5</v>
      </c>
      <c r="C8" s="14" t="s">
        <v>59</v>
      </c>
      <c r="D8" s="21">
        <v>10000000</v>
      </c>
      <c r="E8" s="11">
        <v>0</v>
      </c>
      <c r="F8" s="21">
        <v>0</v>
      </c>
      <c r="G8" s="21">
        <v>10000000</v>
      </c>
      <c r="H8" s="21">
        <v>2684380</v>
      </c>
      <c r="I8" s="11">
        <v>-7315620</v>
      </c>
      <c r="J8" s="98">
        <f t="shared" si="0"/>
        <v>2.6222017618281347E-3</v>
      </c>
    </row>
    <row r="9" spans="1:10" ht="24.75" customHeight="1">
      <c r="A9" s="13" t="s">
        <v>5</v>
      </c>
      <c r="B9" s="14" t="s">
        <v>60</v>
      </c>
      <c r="C9" s="10" t="s">
        <v>5</v>
      </c>
      <c r="D9" s="21">
        <v>18000000</v>
      </c>
      <c r="E9" s="11">
        <v>0</v>
      </c>
      <c r="F9" s="21">
        <v>0</v>
      </c>
      <c r="G9" s="21">
        <v>18000000</v>
      </c>
      <c r="H9" s="21">
        <v>9979670</v>
      </c>
      <c r="I9" s="11">
        <v>-8020330</v>
      </c>
      <c r="J9" s="98">
        <f t="shared" si="0"/>
        <v>9.7485111111181664E-3</v>
      </c>
    </row>
    <row r="10" spans="1:10" ht="24.75" customHeight="1">
      <c r="A10" s="13" t="s">
        <v>5</v>
      </c>
      <c r="B10" s="10" t="s">
        <v>5</v>
      </c>
      <c r="C10" s="14" t="s">
        <v>61</v>
      </c>
      <c r="D10" s="21">
        <v>4000000</v>
      </c>
      <c r="E10" s="11">
        <v>0</v>
      </c>
      <c r="F10" s="21">
        <v>0</v>
      </c>
      <c r="G10" s="21">
        <v>4000000</v>
      </c>
      <c r="H10" s="21">
        <v>3630000</v>
      </c>
      <c r="I10" s="11">
        <v>-370000</v>
      </c>
      <c r="J10" s="98">
        <f t="shared" si="0"/>
        <v>3.5459183854134398E-3</v>
      </c>
    </row>
    <row r="11" spans="1:10" ht="24.75" customHeight="1">
      <c r="A11" s="13" t="s">
        <v>5</v>
      </c>
      <c r="B11" s="10" t="s">
        <v>5</v>
      </c>
      <c r="C11" s="14" t="s">
        <v>62</v>
      </c>
      <c r="D11" s="21">
        <v>1000000</v>
      </c>
      <c r="E11" s="11">
        <v>0</v>
      </c>
      <c r="F11" s="21">
        <v>0</v>
      </c>
      <c r="G11" s="21">
        <v>1000000</v>
      </c>
      <c r="H11" s="21">
        <v>386800</v>
      </c>
      <c r="I11" s="11">
        <v>-613200</v>
      </c>
      <c r="J11" s="98">
        <f t="shared" si="0"/>
        <v>3.7784055963579024E-4</v>
      </c>
    </row>
    <row r="12" spans="1:10" ht="24.75" customHeight="1">
      <c r="A12" s="13" t="s">
        <v>5</v>
      </c>
      <c r="B12" s="10" t="s">
        <v>5</v>
      </c>
      <c r="C12" s="14" t="s">
        <v>63</v>
      </c>
      <c r="D12" s="21">
        <v>1000000</v>
      </c>
      <c r="E12" s="11">
        <v>0</v>
      </c>
      <c r="F12" s="21">
        <v>0</v>
      </c>
      <c r="G12" s="21">
        <v>1000000</v>
      </c>
      <c r="H12" s="21">
        <v>25000</v>
      </c>
      <c r="I12" s="11">
        <v>-975000</v>
      </c>
      <c r="J12" s="98">
        <f t="shared" si="0"/>
        <v>2.4420925519376307E-5</v>
      </c>
    </row>
    <row r="13" spans="1:10" ht="24.75" customHeight="1">
      <c r="A13" s="13" t="s">
        <v>5</v>
      </c>
      <c r="B13" s="10" t="s">
        <v>5</v>
      </c>
      <c r="C13" s="14" t="s">
        <v>64</v>
      </c>
      <c r="D13" s="21">
        <v>11000000</v>
      </c>
      <c r="E13" s="11">
        <v>0</v>
      </c>
      <c r="F13" s="21">
        <v>0</v>
      </c>
      <c r="G13" s="21">
        <v>11000000</v>
      </c>
      <c r="H13" s="21">
        <v>5845870</v>
      </c>
      <c r="I13" s="11">
        <v>-5154130</v>
      </c>
      <c r="J13" s="98">
        <f t="shared" si="0"/>
        <v>5.7104622346382545E-3</v>
      </c>
    </row>
    <row r="14" spans="1:10" ht="24.75" customHeight="1">
      <c r="A14" s="13" t="s">
        <v>5</v>
      </c>
      <c r="B14" s="10" t="s">
        <v>5</v>
      </c>
      <c r="C14" s="14" t="s">
        <v>65</v>
      </c>
      <c r="D14" s="21">
        <v>1000000</v>
      </c>
      <c r="E14" s="11">
        <v>0</v>
      </c>
      <c r="F14" s="21">
        <v>0</v>
      </c>
      <c r="G14" s="21">
        <v>1000000</v>
      </c>
      <c r="H14" s="21">
        <v>92000</v>
      </c>
      <c r="I14" s="11">
        <v>-908000</v>
      </c>
      <c r="J14" s="98">
        <f t="shared" si="0"/>
        <v>8.9869005911304815E-5</v>
      </c>
    </row>
    <row r="15" spans="1:10" ht="24.75" customHeight="1">
      <c r="A15" s="13" t="s">
        <v>5</v>
      </c>
      <c r="B15" s="14" t="s">
        <v>66</v>
      </c>
      <c r="C15" s="10" t="s">
        <v>5</v>
      </c>
      <c r="D15" s="21">
        <v>20000000</v>
      </c>
      <c r="E15" s="11">
        <v>0</v>
      </c>
      <c r="F15" s="21">
        <v>0</v>
      </c>
      <c r="G15" s="21">
        <v>20000000</v>
      </c>
      <c r="H15" s="21">
        <v>3288100</v>
      </c>
      <c r="I15" s="11">
        <v>-16711900</v>
      </c>
      <c r="J15" s="98">
        <f t="shared" si="0"/>
        <v>3.2119378080104496E-3</v>
      </c>
    </row>
    <row r="16" spans="1:10" ht="24.75" customHeight="1">
      <c r="A16" s="13" t="s">
        <v>5</v>
      </c>
      <c r="B16" s="10" t="s">
        <v>5</v>
      </c>
      <c r="C16" s="14" t="s">
        <v>67</v>
      </c>
      <c r="D16" s="21">
        <v>1000000</v>
      </c>
      <c r="E16" s="11">
        <v>0</v>
      </c>
      <c r="F16" s="21">
        <v>0</v>
      </c>
      <c r="G16" s="21">
        <v>1000000</v>
      </c>
      <c r="H16" s="21">
        <v>0</v>
      </c>
      <c r="I16" s="11">
        <v>-1000000</v>
      </c>
      <c r="J16" s="98">
        <f t="shared" si="0"/>
        <v>0</v>
      </c>
    </row>
    <row r="17" spans="1:10" ht="24.75" customHeight="1">
      <c r="A17" s="13" t="s">
        <v>5</v>
      </c>
      <c r="B17" s="10" t="s">
        <v>5</v>
      </c>
      <c r="C17" s="14" t="s">
        <v>68</v>
      </c>
      <c r="D17" s="21">
        <v>6000000</v>
      </c>
      <c r="E17" s="11">
        <v>0</v>
      </c>
      <c r="F17" s="21">
        <v>0</v>
      </c>
      <c r="G17" s="21">
        <v>6000000</v>
      </c>
      <c r="H17" s="21">
        <v>1500000</v>
      </c>
      <c r="I17" s="11">
        <v>-4500000</v>
      </c>
      <c r="J17" s="98">
        <f t="shared" si="0"/>
        <v>1.4652555311625785E-3</v>
      </c>
    </row>
    <row r="18" spans="1:10" ht="24.75" customHeight="1">
      <c r="A18" s="13" t="s">
        <v>5</v>
      </c>
      <c r="B18" s="10" t="s">
        <v>5</v>
      </c>
      <c r="C18" s="14" t="s">
        <v>69</v>
      </c>
      <c r="D18" s="21">
        <v>3000000</v>
      </c>
      <c r="E18" s="11">
        <v>0</v>
      </c>
      <c r="F18" s="21">
        <v>0</v>
      </c>
      <c r="G18" s="21">
        <v>3000000</v>
      </c>
      <c r="H18" s="21">
        <v>0</v>
      </c>
      <c r="I18" s="11">
        <v>-3000000</v>
      </c>
      <c r="J18" s="98">
        <f t="shared" si="0"/>
        <v>0</v>
      </c>
    </row>
    <row r="19" spans="1:10" ht="24.75" customHeight="1">
      <c r="A19" s="13" t="s">
        <v>5</v>
      </c>
      <c r="B19" s="10" t="s">
        <v>5</v>
      </c>
      <c r="C19" s="14" t="s">
        <v>70</v>
      </c>
      <c r="D19" s="21">
        <v>10000000</v>
      </c>
      <c r="E19" s="11">
        <v>0</v>
      </c>
      <c r="F19" s="21">
        <v>0</v>
      </c>
      <c r="G19" s="21">
        <v>10000000</v>
      </c>
      <c r="H19" s="21">
        <v>1788100</v>
      </c>
      <c r="I19" s="11">
        <v>-8211900</v>
      </c>
      <c r="J19" s="98">
        <f t="shared" si="0"/>
        <v>1.7466822768478711E-3</v>
      </c>
    </row>
    <row r="20" spans="1:10" ht="24.75" customHeight="1">
      <c r="A20" s="127" t="s">
        <v>71</v>
      </c>
      <c r="B20" s="128" t="s">
        <v>5</v>
      </c>
      <c r="C20" s="128" t="s">
        <v>5</v>
      </c>
      <c r="D20" s="22">
        <v>90000000</v>
      </c>
      <c r="E20" s="130">
        <v>0</v>
      </c>
      <c r="F20" s="22">
        <v>0</v>
      </c>
      <c r="G20" s="22">
        <v>90000000</v>
      </c>
      <c r="H20" s="22">
        <v>55182000</v>
      </c>
      <c r="I20" s="130">
        <v>-34818000</v>
      </c>
      <c r="J20" s="146">
        <f t="shared" si="0"/>
        <v>5.3903820480408933E-2</v>
      </c>
    </row>
    <row r="21" spans="1:10" ht="24.75" customHeight="1">
      <c r="A21" s="13" t="s">
        <v>5</v>
      </c>
      <c r="B21" s="14" t="s">
        <v>72</v>
      </c>
      <c r="C21" s="10" t="s">
        <v>5</v>
      </c>
      <c r="D21" s="21">
        <v>90000000</v>
      </c>
      <c r="E21" s="11">
        <v>0</v>
      </c>
      <c r="F21" s="21">
        <v>0</v>
      </c>
      <c r="G21" s="21">
        <v>90000000</v>
      </c>
      <c r="H21" s="21">
        <v>55182000</v>
      </c>
      <c r="I21" s="11">
        <v>-34818000</v>
      </c>
      <c r="J21" s="98">
        <f t="shared" si="0"/>
        <v>5.3903820480408933E-2</v>
      </c>
    </row>
    <row r="22" spans="1:10" ht="24.75" customHeight="1">
      <c r="A22" s="13" t="s">
        <v>5</v>
      </c>
      <c r="B22" s="10" t="s">
        <v>5</v>
      </c>
      <c r="C22" s="14" t="s">
        <v>73</v>
      </c>
      <c r="D22" s="21">
        <v>20000000</v>
      </c>
      <c r="E22" s="11">
        <v>0</v>
      </c>
      <c r="F22" s="21">
        <v>0</v>
      </c>
      <c r="G22" s="21">
        <v>20000000</v>
      </c>
      <c r="H22" s="21">
        <v>15182000</v>
      </c>
      <c r="I22" s="11">
        <v>-4818000</v>
      </c>
      <c r="J22" s="98">
        <f t="shared" si="0"/>
        <v>1.4830339649406844E-2</v>
      </c>
    </row>
    <row r="23" spans="1:10" ht="32.25" customHeight="1">
      <c r="A23" s="13" t="s">
        <v>5</v>
      </c>
      <c r="B23" s="10" t="s">
        <v>5</v>
      </c>
      <c r="C23" s="14" t="s">
        <v>554</v>
      </c>
      <c r="D23" s="21">
        <v>70000000</v>
      </c>
      <c r="E23" s="11">
        <v>0</v>
      </c>
      <c r="F23" s="21">
        <v>0</v>
      </c>
      <c r="G23" s="21">
        <v>70000000</v>
      </c>
      <c r="H23" s="21">
        <v>40000000</v>
      </c>
      <c r="I23" s="11">
        <v>-30000000</v>
      </c>
      <c r="J23" s="98">
        <f t="shared" si="0"/>
        <v>3.9073480831002094E-2</v>
      </c>
    </row>
    <row r="24" spans="1:10" ht="24.75" customHeight="1">
      <c r="A24" s="127" t="s">
        <v>74</v>
      </c>
      <c r="B24" s="128" t="s">
        <v>5</v>
      </c>
      <c r="C24" s="128" t="s">
        <v>5</v>
      </c>
      <c r="D24" s="22">
        <v>112000000</v>
      </c>
      <c r="E24" s="130">
        <v>-42000000</v>
      </c>
      <c r="F24" s="22">
        <v>0</v>
      </c>
      <c r="G24" s="22">
        <v>70000000</v>
      </c>
      <c r="H24" s="22">
        <v>0</v>
      </c>
      <c r="I24" s="130">
        <v>-70000000</v>
      </c>
      <c r="J24" s="146">
        <f t="shared" si="0"/>
        <v>0</v>
      </c>
    </row>
    <row r="25" spans="1:10" ht="24.75" customHeight="1">
      <c r="A25" s="13" t="s">
        <v>5</v>
      </c>
      <c r="B25" s="14" t="s">
        <v>75</v>
      </c>
      <c r="C25" s="10" t="s">
        <v>5</v>
      </c>
      <c r="D25" s="21">
        <v>112000000</v>
      </c>
      <c r="E25" s="11">
        <v>-42000000</v>
      </c>
      <c r="F25" s="21">
        <v>0</v>
      </c>
      <c r="G25" s="21">
        <v>70000000</v>
      </c>
      <c r="H25" s="21">
        <v>0</v>
      </c>
      <c r="I25" s="11">
        <v>-70000000</v>
      </c>
      <c r="J25" s="98">
        <f t="shared" si="0"/>
        <v>0</v>
      </c>
    </row>
    <row r="26" spans="1:10" ht="24.75" customHeight="1">
      <c r="A26" s="13" t="s">
        <v>5</v>
      </c>
      <c r="B26" s="10" t="s">
        <v>5</v>
      </c>
      <c r="C26" s="14" t="s">
        <v>76</v>
      </c>
      <c r="D26" s="21">
        <v>112000000</v>
      </c>
      <c r="E26" s="11">
        <v>-42000000</v>
      </c>
      <c r="F26" s="21">
        <v>0</v>
      </c>
      <c r="G26" s="21">
        <v>70000000</v>
      </c>
      <c r="H26" s="21">
        <v>0</v>
      </c>
      <c r="I26" s="11">
        <v>-70000000</v>
      </c>
      <c r="J26" s="98">
        <f t="shared" si="0"/>
        <v>0</v>
      </c>
    </row>
    <row r="27" spans="1:10" ht="33.75" customHeight="1">
      <c r="A27" s="127" t="s">
        <v>52</v>
      </c>
      <c r="B27" s="128" t="s">
        <v>5</v>
      </c>
      <c r="C27" s="128" t="s">
        <v>5</v>
      </c>
      <c r="D27" s="22">
        <v>320000000</v>
      </c>
      <c r="E27" s="130">
        <v>42000000</v>
      </c>
      <c r="F27" s="22">
        <v>0</v>
      </c>
      <c r="G27" s="22">
        <v>362000000</v>
      </c>
      <c r="H27" s="22">
        <v>353067510</v>
      </c>
      <c r="I27" s="130">
        <v>-8932490</v>
      </c>
      <c r="J27" s="146">
        <f t="shared" si="0"/>
        <v>0.34488941460086597</v>
      </c>
    </row>
    <row r="28" spans="1:10" ht="28.5" customHeight="1">
      <c r="A28" s="13" t="s">
        <v>5</v>
      </c>
      <c r="B28" s="14" t="s">
        <v>77</v>
      </c>
      <c r="C28" s="10" t="s">
        <v>5</v>
      </c>
      <c r="D28" s="21">
        <v>20000000</v>
      </c>
      <c r="E28" s="11">
        <v>2000000</v>
      </c>
      <c r="F28" s="21">
        <v>0</v>
      </c>
      <c r="G28" s="21">
        <v>22000000</v>
      </c>
      <c r="H28" s="21">
        <v>21024851</v>
      </c>
      <c r="I28" s="11">
        <v>-975149</v>
      </c>
      <c r="J28" s="98">
        <f t="shared" si="0"/>
        <v>2.053785281307938E-2</v>
      </c>
    </row>
    <row r="29" spans="1:10" ht="31.5" customHeight="1">
      <c r="A29" s="13" t="s">
        <v>5</v>
      </c>
      <c r="B29" s="10" t="s">
        <v>53</v>
      </c>
      <c r="C29" s="14" t="s">
        <v>553</v>
      </c>
      <c r="D29" s="21">
        <v>20000000</v>
      </c>
      <c r="E29" s="11">
        <v>2000000</v>
      </c>
      <c r="F29" s="21">
        <v>0</v>
      </c>
      <c r="G29" s="21">
        <v>22000000</v>
      </c>
      <c r="H29" s="21">
        <v>21024851</v>
      </c>
      <c r="I29" s="11">
        <v>-975149</v>
      </c>
      <c r="J29" s="98">
        <f t="shared" si="0"/>
        <v>2.053785281307938E-2</v>
      </c>
    </row>
    <row r="30" spans="1:10" ht="24.75" customHeight="1">
      <c r="A30" s="13" t="s">
        <v>5</v>
      </c>
      <c r="B30" s="14" t="s">
        <v>79</v>
      </c>
      <c r="C30" s="10" t="s">
        <v>5</v>
      </c>
      <c r="D30" s="21">
        <v>300000000</v>
      </c>
      <c r="E30" s="11">
        <v>40000000</v>
      </c>
      <c r="F30" s="21">
        <v>0</v>
      </c>
      <c r="G30" s="21">
        <v>340000000</v>
      </c>
      <c r="H30" s="21">
        <v>332042659</v>
      </c>
      <c r="I30" s="11">
        <v>-7957341</v>
      </c>
      <c r="J30" s="98">
        <f t="shared" si="0"/>
        <v>0.32435156178778662</v>
      </c>
    </row>
    <row r="31" spans="1:10" ht="24.75" customHeight="1">
      <c r="A31" s="13" t="s">
        <v>5</v>
      </c>
      <c r="B31" s="10" t="s">
        <v>5</v>
      </c>
      <c r="C31" s="14" t="s">
        <v>78</v>
      </c>
      <c r="D31" s="21">
        <v>300000000</v>
      </c>
      <c r="E31" s="11">
        <v>40000000</v>
      </c>
      <c r="F31" s="21">
        <v>0</v>
      </c>
      <c r="G31" s="21">
        <v>340000000</v>
      </c>
      <c r="H31" s="21">
        <v>332042659</v>
      </c>
      <c r="I31" s="11">
        <v>-7957341</v>
      </c>
      <c r="J31" s="98">
        <f t="shared" si="0"/>
        <v>0.32435156178778662</v>
      </c>
    </row>
    <row r="32" spans="1:10" ht="24.75" customHeight="1">
      <c r="A32" s="9" t="s">
        <v>80</v>
      </c>
      <c r="B32" s="10" t="s">
        <v>5</v>
      </c>
      <c r="C32" s="10" t="s">
        <v>5</v>
      </c>
      <c r="D32" s="21">
        <v>30000000</v>
      </c>
      <c r="E32" s="11">
        <v>0</v>
      </c>
      <c r="F32" s="21">
        <v>0</v>
      </c>
      <c r="G32" s="21">
        <v>30000000</v>
      </c>
      <c r="H32" s="21">
        <v>30000000</v>
      </c>
      <c r="I32" s="11">
        <v>0</v>
      </c>
      <c r="J32" s="98">
        <f t="shared" si="0"/>
        <v>2.9305110623251567E-2</v>
      </c>
    </row>
    <row r="33" spans="1:10" ht="24.75" customHeight="1">
      <c r="A33" s="13" t="s">
        <v>5</v>
      </c>
      <c r="B33" s="14" t="s">
        <v>54</v>
      </c>
      <c r="C33" s="10" t="s">
        <v>5</v>
      </c>
      <c r="D33" s="21">
        <v>30000000</v>
      </c>
      <c r="E33" s="11">
        <v>0</v>
      </c>
      <c r="F33" s="21">
        <v>0</v>
      </c>
      <c r="G33" s="21">
        <v>30000000</v>
      </c>
      <c r="H33" s="21">
        <v>30000000</v>
      </c>
      <c r="I33" s="11">
        <v>0</v>
      </c>
      <c r="J33" s="98">
        <f t="shared" si="0"/>
        <v>2.9305110623251567E-2</v>
      </c>
    </row>
    <row r="34" spans="1:10" ht="24.75" customHeight="1">
      <c r="A34" s="13" t="s">
        <v>5</v>
      </c>
      <c r="B34" s="10" t="s">
        <v>5</v>
      </c>
      <c r="C34" s="14" t="s">
        <v>81</v>
      </c>
      <c r="D34" s="21">
        <v>30000000</v>
      </c>
      <c r="E34" s="11">
        <v>0</v>
      </c>
      <c r="F34" s="21">
        <v>0</v>
      </c>
      <c r="G34" s="21">
        <v>30000000</v>
      </c>
      <c r="H34" s="21">
        <v>30000000</v>
      </c>
      <c r="I34" s="11">
        <v>0</v>
      </c>
      <c r="J34" s="98">
        <f t="shared" si="0"/>
        <v>2.9305110623251567E-2</v>
      </c>
    </row>
    <row r="35" spans="1:10" ht="24.75" customHeight="1">
      <c r="A35" s="172" t="s">
        <v>82</v>
      </c>
      <c r="B35" s="168" t="s">
        <v>8</v>
      </c>
      <c r="C35" s="168"/>
      <c r="D35" s="22">
        <v>300000000</v>
      </c>
      <c r="E35" s="130" t="s">
        <v>6</v>
      </c>
      <c r="F35" s="22" t="s">
        <v>6</v>
      </c>
      <c r="G35" s="22">
        <v>300000000</v>
      </c>
      <c r="H35" s="22">
        <v>569510565</v>
      </c>
      <c r="I35" s="130">
        <v>269510565</v>
      </c>
      <c r="J35" s="147"/>
    </row>
    <row r="36" spans="1:10" ht="24.75" customHeight="1">
      <c r="A36" s="173"/>
      <c r="B36" s="14" t="s">
        <v>83</v>
      </c>
      <c r="C36" s="14" t="s">
        <v>84</v>
      </c>
      <c r="D36" s="21" t="s">
        <v>6</v>
      </c>
      <c r="E36" s="11" t="s">
        <v>6</v>
      </c>
      <c r="F36" s="21" t="s">
        <v>6</v>
      </c>
      <c r="G36" s="21" t="s">
        <v>6</v>
      </c>
      <c r="H36" s="21">
        <v>556717422</v>
      </c>
      <c r="I36" s="11" t="s">
        <v>6</v>
      </c>
      <c r="J36" s="12"/>
    </row>
    <row r="37" spans="1:10" ht="24.75" customHeight="1">
      <c r="A37" s="173"/>
      <c r="B37" s="10" t="s">
        <v>5</v>
      </c>
      <c r="C37" s="14" t="s">
        <v>85</v>
      </c>
      <c r="D37" s="21" t="s">
        <v>6</v>
      </c>
      <c r="E37" s="11" t="s">
        <v>6</v>
      </c>
      <c r="F37" s="21" t="s">
        <v>6</v>
      </c>
      <c r="G37" s="21" t="s">
        <v>6</v>
      </c>
      <c r="H37" s="21">
        <v>15320250</v>
      </c>
      <c r="I37" s="11" t="s">
        <v>6</v>
      </c>
      <c r="J37" s="12"/>
    </row>
    <row r="38" spans="1:10" ht="24.75" customHeight="1">
      <c r="A38" s="173"/>
      <c r="B38" s="14" t="s">
        <v>86</v>
      </c>
      <c r="C38" s="14" t="s">
        <v>55</v>
      </c>
      <c r="D38" s="21" t="s">
        <v>6</v>
      </c>
      <c r="E38" s="11" t="s">
        <v>6</v>
      </c>
      <c r="F38" s="21" t="s">
        <v>6</v>
      </c>
      <c r="G38" s="21" t="s">
        <v>6</v>
      </c>
      <c r="H38" s="21">
        <v>2527107</v>
      </c>
      <c r="I38" s="11" t="s">
        <v>6</v>
      </c>
      <c r="J38" s="12"/>
    </row>
    <row r="39" spans="1:10" ht="24.75" customHeight="1">
      <c r="A39" s="173"/>
      <c r="B39" s="10" t="s">
        <v>5</v>
      </c>
      <c r="C39" s="14" t="s">
        <v>56</v>
      </c>
      <c r="D39" s="21" t="s">
        <v>6</v>
      </c>
      <c r="E39" s="11" t="s">
        <v>6</v>
      </c>
      <c r="F39" s="21" t="s">
        <v>6</v>
      </c>
      <c r="G39" s="21" t="s">
        <v>6</v>
      </c>
      <c r="H39" s="21">
        <v>0</v>
      </c>
      <c r="I39" s="11" t="s">
        <v>6</v>
      </c>
      <c r="J39" s="12"/>
    </row>
    <row r="40" spans="1:10" ht="24.75" customHeight="1">
      <c r="A40" s="174"/>
      <c r="B40" s="10" t="s">
        <v>5</v>
      </c>
      <c r="C40" s="14" t="s">
        <v>87</v>
      </c>
      <c r="D40" s="21" t="s">
        <v>6</v>
      </c>
      <c r="E40" s="11" t="s">
        <v>6</v>
      </c>
      <c r="F40" s="21" t="s">
        <v>6</v>
      </c>
      <c r="G40" s="21" t="s">
        <v>6</v>
      </c>
      <c r="H40" s="21">
        <v>0</v>
      </c>
      <c r="I40" s="11" t="s">
        <v>6</v>
      </c>
      <c r="J40" s="12"/>
    </row>
    <row r="41" spans="1:10" ht="27" customHeight="1" thickBot="1">
      <c r="A41" s="169" t="s">
        <v>9</v>
      </c>
      <c r="B41" s="170"/>
      <c r="C41" s="170"/>
      <c r="D41" s="31" t="s">
        <v>6</v>
      </c>
      <c r="E41" s="132" t="s">
        <v>6</v>
      </c>
      <c r="F41" s="31" t="s">
        <v>6</v>
      </c>
      <c r="G41" s="31">
        <v>900000000</v>
      </c>
      <c r="H41" s="31">
        <v>1023712225</v>
      </c>
      <c r="I41" s="132">
        <v>123712225</v>
      </c>
      <c r="J41" s="148">
        <v>1</v>
      </c>
    </row>
  </sheetData>
  <sheetProtection password="CC3D" sheet="1" objects="1" scenarios="1"/>
  <mergeCells count="11">
    <mergeCell ref="B35:C35"/>
    <mergeCell ref="A41:C41"/>
    <mergeCell ref="A1:J1"/>
    <mergeCell ref="A2:J2"/>
    <mergeCell ref="I3:J3"/>
    <mergeCell ref="A35:A40"/>
    <mergeCell ref="A4:C4"/>
    <mergeCell ref="D4:G4"/>
    <mergeCell ref="J4:J5"/>
    <mergeCell ref="I4:I5"/>
    <mergeCell ref="H4:H5"/>
  </mergeCells>
  <phoneticPr fontId="18" type="noConversion"/>
  <pageMargins left="0.15748031496062992" right="0.15748031496062992" top="0.74803149606299213" bottom="0.62992125984251968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topLeftCell="A22" workbookViewId="0">
      <selection activeCell="E40" sqref="E40"/>
    </sheetView>
  </sheetViews>
  <sheetFormatPr defaultRowHeight="16.5"/>
  <cols>
    <col min="1" max="1" width="19" style="3" customWidth="1"/>
    <col min="2" max="2" width="19.875" style="3" customWidth="1"/>
    <col min="3" max="3" width="13.75" style="44" customWidth="1"/>
    <col min="4" max="4" width="12.75" style="44" customWidth="1"/>
    <col min="5" max="5" width="14.125" style="44" customWidth="1"/>
    <col min="6" max="6" width="12.75" style="44" customWidth="1"/>
    <col min="7" max="7" width="14.75" bestFit="1" customWidth="1"/>
  </cols>
  <sheetData>
    <row r="1" spans="1:7" ht="28.5" customHeight="1">
      <c r="A1" s="183" t="s">
        <v>141</v>
      </c>
      <c r="B1" s="183"/>
      <c r="C1" s="183"/>
      <c r="D1" s="183"/>
      <c r="E1" s="183"/>
      <c r="F1" s="183"/>
    </row>
    <row r="2" spans="1:7" ht="26.25" customHeight="1">
      <c r="A2" s="184" t="s">
        <v>142</v>
      </c>
      <c r="B2" s="184"/>
      <c r="C2" s="184"/>
      <c r="D2" s="184"/>
      <c r="E2" s="184"/>
      <c r="F2" s="184"/>
    </row>
    <row r="3" spans="1:7" ht="16.5" customHeight="1" thickBot="1">
      <c r="A3" s="46"/>
      <c r="B3" s="46"/>
      <c r="C3" s="46"/>
      <c r="D3" s="46"/>
      <c r="E3" s="46"/>
      <c r="F3" s="46" t="s">
        <v>423</v>
      </c>
    </row>
    <row r="4" spans="1:7">
      <c r="A4" s="33" t="s">
        <v>90</v>
      </c>
      <c r="B4" s="34" t="s">
        <v>2</v>
      </c>
      <c r="C4" s="35" t="s">
        <v>91</v>
      </c>
      <c r="D4" s="35" t="s">
        <v>92</v>
      </c>
      <c r="E4" s="35" t="s">
        <v>93</v>
      </c>
      <c r="F4" s="36" t="s">
        <v>94</v>
      </c>
    </row>
    <row r="5" spans="1:7" ht="25.5" customHeight="1">
      <c r="A5" s="37" t="s">
        <v>143</v>
      </c>
      <c r="B5" s="38" t="s">
        <v>5</v>
      </c>
      <c r="C5" s="39" t="s">
        <v>6</v>
      </c>
      <c r="D5" s="39">
        <v>572037672</v>
      </c>
      <c r="E5" s="39" t="s">
        <v>6</v>
      </c>
      <c r="F5" s="40">
        <v>370631896</v>
      </c>
    </row>
    <row r="6" spans="1:7" ht="22.5" customHeight="1">
      <c r="A6" s="37" t="s">
        <v>144</v>
      </c>
      <c r="B6" s="38" t="s">
        <v>5</v>
      </c>
      <c r="C6" s="39" t="s">
        <v>6</v>
      </c>
      <c r="D6" s="39">
        <v>556717422</v>
      </c>
      <c r="E6" s="39" t="s">
        <v>6</v>
      </c>
      <c r="F6" s="40">
        <v>356605646</v>
      </c>
    </row>
    <row r="7" spans="1:7">
      <c r="A7" s="41" t="s">
        <v>5</v>
      </c>
      <c r="B7" s="38" t="s">
        <v>145</v>
      </c>
      <c r="C7" s="39">
        <v>556717422</v>
      </c>
      <c r="D7" s="39" t="s">
        <v>6</v>
      </c>
      <c r="E7" s="39">
        <v>356605646</v>
      </c>
      <c r="F7" s="40" t="s">
        <v>6</v>
      </c>
    </row>
    <row r="8" spans="1:7">
      <c r="A8" s="37" t="s">
        <v>146</v>
      </c>
      <c r="B8" s="38" t="s">
        <v>5</v>
      </c>
      <c r="C8" s="39" t="s">
        <v>6</v>
      </c>
      <c r="D8" s="39">
        <v>15320250</v>
      </c>
      <c r="E8" s="39" t="s">
        <v>6</v>
      </c>
      <c r="F8" s="40">
        <v>14026250</v>
      </c>
    </row>
    <row r="9" spans="1:7">
      <c r="A9" s="41" t="s">
        <v>5</v>
      </c>
      <c r="B9" s="38" t="s">
        <v>147</v>
      </c>
      <c r="C9" s="39">
        <v>15320250</v>
      </c>
      <c r="D9" s="39" t="s">
        <v>6</v>
      </c>
      <c r="E9" s="39">
        <v>14026250</v>
      </c>
      <c r="F9" s="40" t="s">
        <v>6</v>
      </c>
    </row>
    <row r="10" spans="1:7">
      <c r="A10" s="41" t="s">
        <v>148</v>
      </c>
      <c r="B10" s="38" t="s">
        <v>5</v>
      </c>
      <c r="C10" s="39" t="s">
        <v>6</v>
      </c>
      <c r="D10" s="39">
        <v>7224295742</v>
      </c>
      <c r="E10" s="39" t="s">
        <v>6</v>
      </c>
      <c r="F10" s="40">
        <v>6213935912</v>
      </c>
    </row>
    <row r="11" spans="1:7">
      <c r="A11" s="41" t="s">
        <v>149</v>
      </c>
      <c r="B11" s="38" t="s">
        <v>5</v>
      </c>
      <c r="C11" s="39" t="s">
        <v>6</v>
      </c>
      <c r="D11" s="39">
        <v>5159835000</v>
      </c>
      <c r="E11" s="39" t="s">
        <v>6</v>
      </c>
      <c r="F11" s="40">
        <v>5159835000</v>
      </c>
    </row>
    <row r="12" spans="1:7">
      <c r="A12" s="41" t="s">
        <v>5</v>
      </c>
      <c r="B12" s="38" t="s">
        <v>150</v>
      </c>
      <c r="C12" s="39">
        <v>5159835000</v>
      </c>
      <c r="D12" s="39" t="s">
        <v>6</v>
      </c>
      <c r="E12" s="39">
        <v>5159835000</v>
      </c>
      <c r="F12" s="40" t="s">
        <v>6</v>
      </c>
    </row>
    <row r="13" spans="1:7">
      <c r="A13" s="41" t="s">
        <v>151</v>
      </c>
      <c r="B13" s="38" t="s">
        <v>5</v>
      </c>
      <c r="C13" s="39" t="s">
        <v>6</v>
      </c>
      <c r="D13" s="39">
        <v>1065267117</v>
      </c>
      <c r="E13" s="39" t="s">
        <v>6</v>
      </c>
      <c r="F13" s="40">
        <v>386949946</v>
      </c>
    </row>
    <row r="14" spans="1:7">
      <c r="A14" s="41" t="s">
        <v>5</v>
      </c>
      <c r="B14" s="38" t="s">
        <v>152</v>
      </c>
      <c r="C14" s="39">
        <v>657292320</v>
      </c>
      <c r="D14" s="39" t="s">
        <v>6</v>
      </c>
      <c r="E14" s="39">
        <v>0</v>
      </c>
      <c r="F14" s="40" t="s">
        <v>6</v>
      </c>
    </row>
    <row r="15" spans="1:7">
      <c r="A15" s="41" t="s">
        <v>5</v>
      </c>
      <c r="B15" s="38" t="s">
        <v>153</v>
      </c>
      <c r="C15" s="39">
        <v>407974797</v>
      </c>
      <c r="D15" s="39" t="s">
        <v>6</v>
      </c>
      <c r="E15" s="39">
        <v>386949946</v>
      </c>
      <c r="F15" s="40" t="s">
        <v>6</v>
      </c>
      <c r="G15" s="102"/>
    </row>
    <row r="16" spans="1:7">
      <c r="A16" s="41" t="s">
        <v>154</v>
      </c>
      <c r="B16" s="38" t="s">
        <v>5</v>
      </c>
      <c r="C16" s="39" t="s">
        <v>6</v>
      </c>
      <c r="D16" s="39">
        <v>999193625</v>
      </c>
      <c r="E16" s="39" t="s">
        <v>6</v>
      </c>
      <c r="F16" s="40">
        <v>667150966</v>
      </c>
    </row>
    <row r="17" spans="1:7">
      <c r="A17" s="41" t="s">
        <v>5</v>
      </c>
      <c r="B17" s="38" t="s">
        <v>155</v>
      </c>
      <c r="C17" s="39">
        <v>200000000</v>
      </c>
      <c r="D17" s="39" t="s">
        <v>6</v>
      </c>
      <c r="E17" s="39">
        <v>200000000</v>
      </c>
      <c r="F17" s="40" t="s">
        <v>6</v>
      </c>
    </row>
    <row r="18" spans="1:7">
      <c r="A18" s="41" t="s">
        <v>5</v>
      </c>
      <c r="B18" s="38" t="s">
        <v>156</v>
      </c>
      <c r="C18" s="39">
        <v>799193625</v>
      </c>
      <c r="D18" s="39" t="s">
        <v>6</v>
      </c>
      <c r="E18" s="39">
        <v>467150966</v>
      </c>
      <c r="F18" s="40" t="s">
        <v>6</v>
      </c>
      <c r="G18" s="102"/>
    </row>
    <row r="19" spans="1:7">
      <c r="A19" s="41" t="s">
        <v>157</v>
      </c>
      <c r="B19" s="38" t="s">
        <v>5</v>
      </c>
      <c r="C19" s="39" t="s">
        <v>6</v>
      </c>
      <c r="D19" s="39">
        <v>3742466200</v>
      </c>
      <c r="E19" s="39" t="s">
        <v>6</v>
      </c>
      <c r="F19" s="40">
        <v>3742466200</v>
      </c>
    </row>
    <row r="20" spans="1:7" ht="21" customHeight="1">
      <c r="A20" s="37" t="s">
        <v>575</v>
      </c>
      <c r="B20" s="38" t="s">
        <v>5</v>
      </c>
      <c r="C20" s="39" t="s">
        <v>6</v>
      </c>
      <c r="D20" s="39">
        <v>3742466200</v>
      </c>
      <c r="E20" s="39" t="s">
        <v>6</v>
      </c>
      <c r="F20" s="40">
        <v>3742466200</v>
      </c>
    </row>
    <row r="21" spans="1:7">
      <c r="A21" s="41" t="s">
        <v>574</v>
      </c>
      <c r="B21" s="38" t="s">
        <v>159</v>
      </c>
      <c r="C21" s="39">
        <v>1272542200</v>
      </c>
      <c r="D21" s="39" t="s">
        <v>6</v>
      </c>
      <c r="E21" s="39">
        <v>1272542200</v>
      </c>
      <c r="F21" s="40" t="s">
        <v>6</v>
      </c>
    </row>
    <row r="22" spans="1:7">
      <c r="A22" s="41" t="s">
        <v>5</v>
      </c>
      <c r="B22" s="38" t="s">
        <v>160</v>
      </c>
      <c r="C22" s="39">
        <v>2457355000</v>
      </c>
      <c r="D22" s="39" t="s">
        <v>6</v>
      </c>
      <c r="E22" s="39">
        <v>2457355000</v>
      </c>
      <c r="F22" s="40" t="s">
        <v>6</v>
      </c>
    </row>
    <row r="23" spans="1:7">
      <c r="A23" s="41" t="s">
        <v>5</v>
      </c>
      <c r="B23" s="38" t="s">
        <v>161</v>
      </c>
      <c r="C23" s="39">
        <v>12334000</v>
      </c>
      <c r="D23" s="39" t="s">
        <v>6</v>
      </c>
      <c r="E23" s="39">
        <v>12334000</v>
      </c>
      <c r="F23" s="40" t="s">
        <v>6</v>
      </c>
    </row>
    <row r="24" spans="1:7">
      <c r="A24" s="41" t="s">
        <v>5</v>
      </c>
      <c r="B24" s="38" t="s">
        <v>162</v>
      </c>
      <c r="C24" s="39">
        <v>235000</v>
      </c>
      <c r="D24" s="39" t="s">
        <v>6</v>
      </c>
      <c r="E24" s="39">
        <v>235000</v>
      </c>
      <c r="F24" s="40" t="s">
        <v>6</v>
      </c>
    </row>
    <row r="25" spans="1:7">
      <c r="A25" s="185" t="s">
        <v>163</v>
      </c>
      <c r="B25" s="186"/>
      <c r="C25" s="45">
        <v>11538799614</v>
      </c>
      <c r="D25" s="39" t="s">
        <v>6</v>
      </c>
      <c r="E25" s="45">
        <v>10327034008</v>
      </c>
      <c r="F25" s="40" t="s">
        <v>6</v>
      </c>
    </row>
    <row r="26" spans="1:7">
      <c r="A26" s="41" t="s">
        <v>164</v>
      </c>
      <c r="B26" s="38" t="s">
        <v>5</v>
      </c>
      <c r="C26" s="39" t="s">
        <v>6</v>
      </c>
      <c r="D26" s="39">
        <v>2527107</v>
      </c>
      <c r="E26" s="39" t="s">
        <v>6</v>
      </c>
      <c r="F26" s="40">
        <v>0</v>
      </c>
    </row>
    <row r="27" spans="1:7">
      <c r="A27" s="41" t="s">
        <v>165</v>
      </c>
      <c r="B27" s="38" t="s">
        <v>5</v>
      </c>
      <c r="C27" s="39" t="s">
        <v>6</v>
      </c>
      <c r="D27" s="39">
        <v>2527107</v>
      </c>
      <c r="E27" s="39" t="s">
        <v>6</v>
      </c>
      <c r="F27" s="40">
        <v>0</v>
      </c>
    </row>
    <row r="28" spans="1:7">
      <c r="A28" s="41" t="s">
        <v>5</v>
      </c>
      <c r="B28" s="38" t="s">
        <v>166</v>
      </c>
      <c r="C28" s="39">
        <v>2527107</v>
      </c>
      <c r="D28" s="39" t="s">
        <v>6</v>
      </c>
      <c r="E28" s="39">
        <v>0</v>
      </c>
      <c r="F28" s="40" t="s">
        <v>6</v>
      </c>
    </row>
    <row r="29" spans="1:7">
      <c r="A29" s="41" t="s">
        <v>167</v>
      </c>
      <c r="B29" s="38" t="s">
        <v>5</v>
      </c>
      <c r="C29" s="39" t="s">
        <v>6</v>
      </c>
      <c r="D29" s="39">
        <v>298167310</v>
      </c>
      <c r="E29" s="39" t="s">
        <v>6</v>
      </c>
      <c r="F29" s="40">
        <v>288141770</v>
      </c>
    </row>
    <row r="30" spans="1:7">
      <c r="A30" s="41" t="s">
        <v>168</v>
      </c>
      <c r="B30" s="38" t="s">
        <v>5</v>
      </c>
      <c r="C30" s="39" t="s">
        <v>6</v>
      </c>
      <c r="D30" s="39">
        <v>298167310</v>
      </c>
      <c r="E30" s="39" t="s">
        <v>6</v>
      </c>
      <c r="F30" s="40">
        <v>288141770</v>
      </c>
    </row>
    <row r="31" spans="1:7">
      <c r="A31" s="41" t="s">
        <v>5</v>
      </c>
      <c r="B31" s="38" t="s">
        <v>169</v>
      </c>
      <c r="C31" s="39">
        <v>255000000</v>
      </c>
      <c r="D31" s="39" t="s">
        <v>6</v>
      </c>
      <c r="E31" s="39">
        <v>250000000</v>
      </c>
      <c r="F31" s="40" t="s">
        <v>6</v>
      </c>
    </row>
    <row r="32" spans="1:7">
      <c r="A32" s="41" t="s">
        <v>5</v>
      </c>
      <c r="B32" s="38" t="s">
        <v>170</v>
      </c>
      <c r="C32" s="39">
        <v>43167310</v>
      </c>
      <c r="D32" s="39" t="s">
        <v>6</v>
      </c>
      <c r="E32" s="39">
        <v>38141770</v>
      </c>
      <c r="F32" s="40" t="s">
        <v>6</v>
      </c>
    </row>
    <row r="33" spans="1:7">
      <c r="A33" s="41" t="s">
        <v>171</v>
      </c>
      <c r="B33" s="38" t="s">
        <v>5</v>
      </c>
      <c r="C33" s="39" t="s">
        <v>6</v>
      </c>
      <c r="D33" s="39">
        <v>11238105197</v>
      </c>
      <c r="E33" s="39" t="s">
        <v>6</v>
      </c>
      <c r="F33" s="40">
        <v>10038892238</v>
      </c>
      <c r="G33" s="102"/>
    </row>
    <row r="34" spans="1:7">
      <c r="A34" s="41" t="s">
        <v>172</v>
      </c>
      <c r="B34" s="38" t="s">
        <v>5</v>
      </c>
      <c r="C34" s="39" t="s">
        <v>6</v>
      </c>
      <c r="D34" s="39">
        <v>9960715197</v>
      </c>
      <c r="E34" s="39" t="s">
        <v>6</v>
      </c>
      <c r="F34" s="40">
        <v>9289251146</v>
      </c>
      <c r="G34" s="102"/>
    </row>
    <row r="35" spans="1:7">
      <c r="A35" s="41" t="s">
        <v>5</v>
      </c>
      <c r="B35" s="38" t="s">
        <v>173</v>
      </c>
      <c r="C35" s="39">
        <v>8902066200</v>
      </c>
      <c r="D35" s="39" t="s">
        <v>6</v>
      </c>
      <c r="E35" s="39">
        <v>8902066200</v>
      </c>
      <c r="F35" s="40" t="s">
        <v>6</v>
      </c>
      <c r="G35" s="102"/>
    </row>
    <row r="36" spans="1:7">
      <c r="A36" s="41" t="s">
        <v>5</v>
      </c>
      <c r="B36" s="38" t="s">
        <v>174</v>
      </c>
      <c r="C36" s="39">
        <v>1058648997</v>
      </c>
      <c r="D36" s="39" t="s">
        <v>6</v>
      </c>
      <c r="E36" s="39">
        <v>387184946</v>
      </c>
      <c r="F36" s="40" t="s">
        <v>6</v>
      </c>
      <c r="G36" s="102"/>
    </row>
    <row r="37" spans="1:7">
      <c r="A37" s="41" t="s">
        <v>175</v>
      </c>
      <c r="B37" s="38" t="s">
        <v>5</v>
      </c>
      <c r="C37" s="39" t="s">
        <v>6</v>
      </c>
      <c r="D37" s="39">
        <v>999193625</v>
      </c>
      <c r="E37" s="39" t="s">
        <v>6</v>
      </c>
      <c r="F37" s="40">
        <v>667150966</v>
      </c>
      <c r="G37" s="102"/>
    </row>
    <row r="38" spans="1:7">
      <c r="A38" s="41" t="s">
        <v>5</v>
      </c>
      <c r="B38" s="38" t="s">
        <v>176</v>
      </c>
      <c r="C38" s="39">
        <v>200000000</v>
      </c>
      <c r="D38" s="39" t="s">
        <v>6</v>
      </c>
      <c r="E38" s="39">
        <v>200000000</v>
      </c>
      <c r="F38" s="40" t="s">
        <v>6</v>
      </c>
      <c r="G38" s="102"/>
    </row>
    <row r="39" spans="1:7">
      <c r="A39" s="41" t="s">
        <v>5</v>
      </c>
      <c r="B39" s="38" t="s">
        <v>177</v>
      </c>
      <c r="C39" s="39">
        <v>799193625</v>
      </c>
      <c r="D39" s="39" t="s">
        <v>6</v>
      </c>
      <c r="E39" s="39">
        <v>467150966</v>
      </c>
      <c r="F39" s="40" t="s">
        <v>6</v>
      </c>
      <c r="G39" s="102"/>
    </row>
    <row r="40" spans="1:7">
      <c r="A40" s="41" t="s">
        <v>178</v>
      </c>
      <c r="B40" s="38" t="s">
        <v>5</v>
      </c>
      <c r="C40" s="39" t="s">
        <v>6</v>
      </c>
      <c r="D40" s="39">
        <v>278196375</v>
      </c>
      <c r="E40" s="39" t="s">
        <v>6</v>
      </c>
      <c r="F40" s="40">
        <v>82490126</v>
      </c>
      <c r="G40" s="102"/>
    </row>
    <row r="41" spans="1:7">
      <c r="A41" s="41" t="s">
        <v>5</v>
      </c>
      <c r="B41" s="38" t="s">
        <v>179</v>
      </c>
      <c r="C41" s="39">
        <v>82490126</v>
      </c>
      <c r="D41" s="39" t="s">
        <v>6</v>
      </c>
      <c r="E41" s="39">
        <v>-11349362</v>
      </c>
      <c r="F41" s="40" t="s">
        <v>6</v>
      </c>
      <c r="G41" s="102"/>
    </row>
    <row r="42" spans="1:7">
      <c r="A42" s="41" t="s">
        <v>5</v>
      </c>
      <c r="B42" s="38" t="s">
        <v>180</v>
      </c>
      <c r="C42" s="39">
        <v>195706249</v>
      </c>
      <c r="D42" s="39" t="s">
        <v>6</v>
      </c>
      <c r="E42" s="39">
        <v>93839488</v>
      </c>
      <c r="F42" s="40" t="s">
        <v>6</v>
      </c>
      <c r="G42" s="102"/>
    </row>
    <row r="43" spans="1:7" ht="17.25" thickBot="1">
      <c r="A43" s="187" t="s">
        <v>181</v>
      </c>
      <c r="B43" s="188"/>
      <c r="C43" s="42">
        <v>11538799614</v>
      </c>
      <c r="D43" s="42" t="s">
        <v>6</v>
      </c>
      <c r="E43" s="42">
        <v>10327034008</v>
      </c>
      <c r="F43" s="43" t="s">
        <v>6</v>
      </c>
      <c r="G43" s="102"/>
    </row>
  </sheetData>
  <sheetProtection password="CC3D" sheet="1" objects="1" scenarios="1"/>
  <mergeCells count="4">
    <mergeCell ref="A1:F1"/>
    <mergeCell ref="A2:F2"/>
    <mergeCell ref="A25:B25"/>
    <mergeCell ref="A43:B43"/>
  </mergeCells>
  <phoneticPr fontId="18" type="noConversion"/>
  <pageMargins left="0.15748031496062992" right="0.15748031496062992" top="0.43307086614173229" bottom="0.39370078740157483" header="0.19685039370078741" footer="0.2755905511811023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9"/>
  <sheetViews>
    <sheetView topLeftCell="A37" workbookViewId="0">
      <selection activeCell="G53" sqref="G53"/>
    </sheetView>
  </sheetViews>
  <sheetFormatPr defaultRowHeight="16.5"/>
  <cols>
    <col min="1" max="1" width="16.375" customWidth="1"/>
    <col min="2" max="2" width="16.875" customWidth="1"/>
    <col min="3" max="6" width="13.375" style="23" customWidth="1"/>
  </cols>
  <sheetData>
    <row r="1" spans="1:6" ht="29.25" customHeight="1">
      <c r="A1" s="189" t="s">
        <v>88</v>
      </c>
      <c r="B1" s="189"/>
      <c r="C1" s="189"/>
      <c r="D1" s="189"/>
      <c r="E1" s="189"/>
      <c r="F1" s="189"/>
    </row>
    <row r="2" spans="1:6" ht="35.25" customHeight="1" thickBot="1">
      <c r="A2" s="190" t="s">
        <v>89</v>
      </c>
      <c r="B2" s="190"/>
      <c r="C2" s="190"/>
      <c r="D2" s="190"/>
      <c r="E2" s="190"/>
      <c r="F2" s="190"/>
    </row>
    <row r="3" spans="1:6" ht="22.5" customHeight="1">
      <c r="A3" s="24" t="s">
        <v>90</v>
      </c>
      <c r="B3" s="25" t="s">
        <v>2</v>
      </c>
      <c r="C3" s="26" t="s">
        <v>91</v>
      </c>
      <c r="D3" s="26" t="s">
        <v>92</v>
      </c>
      <c r="E3" s="26" t="s">
        <v>93</v>
      </c>
      <c r="F3" s="27" t="s">
        <v>94</v>
      </c>
    </row>
    <row r="4" spans="1:6" ht="24">
      <c r="A4" s="28" t="s">
        <v>95</v>
      </c>
      <c r="B4" s="20" t="s">
        <v>5</v>
      </c>
      <c r="C4" s="21" t="s">
        <v>6</v>
      </c>
      <c r="D4" s="21">
        <v>1187532868</v>
      </c>
      <c r="E4" s="21" t="s">
        <v>6</v>
      </c>
      <c r="F4" s="29">
        <v>399941814</v>
      </c>
    </row>
    <row r="5" spans="1:6" ht="24">
      <c r="A5" s="28" t="s">
        <v>96</v>
      </c>
      <c r="B5" s="20" t="s">
        <v>5</v>
      </c>
      <c r="C5" s="21" t="s">
        <v>6</v>
      </c>
      <c r="D5" s="21">
        <v>1187532868</v>
      </c>
      <c r="E5" s="21" t="s">
        <v>6</v>
      </c>
      <c r="F5" s="29">
        <v>399941814</v>
      </c>
    </row>
    <row r="6" spans="1:6">
      <c r="A6" s="30" t="s">
        <v>5</v>
      </c>
      <c r="B6" s="20" t="s">
        <v>97</v>
      </c>
      <c r="C6" s="21">
        <v>211100000</v>
      </c>
      <c r="D6" s="21" t="s">
        <v>6</v>
      </c>
      <c r="E6" s="21">
        <v>148900000</v>
      </c>
      <c r="F6" s="29" t="s">
        <v>6</v>
      </c>
    </row>
    <row r="7" spans="1:6">
      <c r="A7" s="30" t="s">
        <v>5</v>
      </c>
      <c r="B7" s="20" t="s">
        <v>98</v>
      </c>
      <c r="C7" s="21">
        <v>319140548</v>
      </c>
      <c r="D7" s="21" t="s">
        <v>6</v>
      </c>
      <c r="E7" s="21">
        <v>251041814</v>
      </c>
      <c r="F7" s="29" t="s">
        <v>6</v>
      </c>
    </row>
    <row r="8" spans="1:6">
      <c r="A8" s="30" t="s">
        <v>5</v>
      </c>
      <c r="B8" s="20" t="s">
        <v>99</v>
      </c>
      <c r="C8" s="21">
        <v>657292320</v>
      </c>
      <c r="D8" s="21" t="s">
        <v>6</v>
      </c>
      <c r="E8" s="21">
        <v>0</v>
      </c>
      <c r="F8" s="29" t="s">
        <v>6</v>
      </c>
    </row>
    <row r="9" spans="1:6" ht="24">
      <c r="A9" s="28" t="s">
        <v>100</v>
      </c>
      <c r="B9" s="20" t="s">
        <v>5</v>
      </c>
      <c r="C9" s="21" t="s">
        <v>6</v>
      </c>
      <c r="D9" s="21">
        <v>87839781</v>
      </c>
      <c r="E9" s="21" t="s">
        <v>6</v>
      </c>
      <c r="F9" s="29">
        <v>64774013</v>
      </c>
    </row>
    <row r="10" spans="1:6" ht="24">
      <c r="A10" s="28" t="s">
        <v>101</v>
      </c>
      <c r="B10" s="20" t="s">
        <v>5</v>
      </c>
      <c r="C10" s="21" t="s">
        <v>6</v>
      </c>
      <c r="D10" s="21">
        <v>78017222</v>
      </c>
      <c r="E10" s="21" t="s">
        <v>6</v>
      </c>
      <c r="F10" s="29">
        <v>56666013</v>
      </c>
    </row>
    <row r="11" spans="1:6">
      <c r="A11" s="30" t="s">
        <v>5</v>
      </c>
      <c r="B11" s="20" t="s">
        <v>102</v>
      </c>
      <c r="C11" s="21">
        <v>78017222</v>
      </c>
      <c r="D11" s="21" t="s">
        <v>6</v>
      </c>
      <c r="E11" s="21">
        <v>56666013</v>
      </c>
      <c r="F11" s="29" t="s">
        <v>6</v>
      </c>
    </row>
    <row r="12" spans="1:6" ht="24">
      <c r="A12" s="28" t="s">
        <v>103</v>
      </c>
      <c r="B12" s="20" t="s">
        <v>5</v>
      </c>
      <c r="C12" s="21" t="s">
        <v>6</v>
      </c>
      <c r="D12" s="21">
        <v>3822559</v>
      </c>
      <c r="E12" s="21" t="s">
        <v>6</v>
      </c>
      <c r="F12" s="29">
        <v>2108000</v>
      </c>
    </row>
    <row r="13" spans="1:6">
      <c r="A13" s="30" t="s">
        <v>5</v>
      </c>
      <c r="B13" s="20" t="s">
        <v>104</v>
      </c>
      <c r="C13" s="21">
        <v>3822559</v>
      </c>
      <c r="D13" s="21" t="s">
        <v>6</v>
      </c>
      <c r="E13" s="21">
        <v>1212280</v>
      </c>
      <c r="F13" s="29" t="s">
        <v>6</v>
      </c>
    </row>
    <row r="14" spans="1:6" ht="24">
      <c r="A14" s="30" t="s">
        <v>5</v>
      </c>
      <c r="B14" s="19" t="s">
        <v>105</v>
      </c>
      <c r="C14" s="21">
        <v>0</v>
      </c>
      <c r="D14" s="21" t="s">
        <v>6</v>
      </c>
      <c r="E14" s="21">
        <v>895720</v>
      </c>
      <c r="F14" s="29" t="s">
        <v>6</v>
      </c>
    </row>
    <row r="15" spans="1:6" ht="24">
      <c r="A15" s="28" t="s">
        <v>106</v>
      </c>
      <c r="B15" s="20" t="s">
        <v>5</v>
      </c>
      <c r="C15" s="21" t="s">
        <v>6</v>
      </c>
      <c r="D15" s="21">
        <v>6000000</v>
      </c>
      <c r="E15" s="21" t="s">
        <v>6</v>
      </c>
      <c r="F15" s="29">
        <v>6000000</v>
      </c>
    </row>
    <row r="16" spans="1:6">
      <c r="A16" s="30" t="s">
        <v>5</v>
      </c>
      <c r="B16" s="20" t="s">
        <v>107</v>
      </c>
      <c r="C16" s="21">
        <v>6000000</v>
      </c>
      <c r="D16" s="21" t="s">
        <v>6</v>
      </c>
      <c r="E16" s="21">
        <v>6000000</v>
      </c>
      <c r="F16" s="29" t="s">
        <v>6</v>
      </c>
    </row>
    <row r="17" spans="1:6" ht="24">
      <c r="A17" s="28" t="s">
        <v>108</v>
      </c>
      <c r="B17" s="20" t="s">
        <v>5</v>
      </c>
      <c r="C17" s="21" t="s">
        <v>6</v>
      </c>
      <c r="D17" s="21">
        <v>295721533</v>
      </c>
      <c r="E17" s="21" t="s">
        <v>6</v>
      </c>
      <c r="F17" s="29">
        <v>235231276</v>
      </c>
    </row>
    <row r="18" spans="1:6" ht="24">
      <c r="A18" s="28" t="s">
        <v>109</v>
      </c>
      <c r="B18" s="20" t="s">
        <v>5</v>
      </c>
      <c r="C18" s="21" t="s">
        <v>6</v>
      </c>
      <c r="D18" s="21">
        <v>295721533</v>
      </c>
      <c r="E18" s="21" t="s">
        <v>6</v>
      </c>
      <c r="F18" s="29">
        <v>235231276</v>
      </c>
    </row>
    <row r="19" spans="1:6" ht="24">
      <c r="A19" s="30" t="s">
        <v>5</v>
      </c>
      <c r="B19" s="19" t="s">
        <v>110</v>
      </c>
      <c r="C19" s="21">
        <v>295721533</v>
      </c>
      <c r="D19" s="21" t="s">
        <v>6</v>
      </c>
      <c r="E19" s="21">
        <v>235231276</v>
      </c>
      <c r="F19" s="29" t="s">
        <v>6</v>
      </c>
    </row>
    <row r="20" spans="1:6" ht="18.75" customHeight="1">
      <c r="A20" s="191" t="s">
        <v>111</v>
      </c>
      <c r="B20" s="160"/>
      <c r="C20" s="22">
        <v>1571094182</v>
      </c>
      <c r="D20" s="22" t="s">
        <v>6</v>
      </c>
      <c r="E20" s="22">
        <v>699947103</v>
      </c>
      <c r="F20" s="29" t="s">
        <v>6</v>
      </c>
    </row>
    <row r="21" spans="1:6" ht="24">
      <c r="A21" s="28" t="s">
        <v>112</v>
      </c>
      <c r="B21" s="20" t="s">
        <v>5</v>
      </c>
      <c r="C21" s="21" t="s">
        <v>6</v>
      </c>
      <c r="D21" s="21">
        <v>15952150</v>
      </c>
      <c r="E21" s="21" t="s">
        <v>6</v>
      </c>
      <c r="F21" s="29">
        <v>15519090</v>
      </c>
    </row>
    <row r="22" spans="1:6" ht="24">
      <c r="A22" s="28" t="s">
        <v>113</v>
      </c>
      <c r="B22" s="20" t="s">
        <v>5</v>
      </c>
      <c r="C22" s="21" t="s">
        <v>6</v>
      </c>
      <c r="D22" s="21">
        <v>2684380</v>
      </c>
      <c r="E22" s="21" t="s">
        <v>6</v>
      </c>
      <c r="F22" s="29">
        <v>0</v>
      </c>
    </row>
    <row r="23" spans="1:6">
      <c r="A23" s="30" t="s">
        <v>5</v>
      </c>
      <c r="B23" s="20" t="s">
        <v>114</v>
      </c>
      <c r="C23" s="21">
        <v>2684380</v>
      </c>
      <c r="D23" s="21" t="s">
        <v>6</v>
      </c>
      <c r="E23" s="21">
        <v>0</v>
      </c>
      <c r="F23" s="29" t="s">
        <v>6</v>
      </c>
    </row>
    <row r="24" spans="1:6" ht="24">
      <c r="A24" s="28" t="s">
        <v>115</v>
      </c>
      <c r="B24" s="20" t="s">
        <v>5</v>
      </c>
      <c r="C24" s="21" t="s">
        <v>6</v>
      </c>
      <c r="D24" s="21">
        <v>9979670</v>
      </c>
      <c r="E24" s="21" t="s">
        <v>6</v>
      </c>
      <c r="F24" s="29">
        <v>10662840</v>
      </c>
    </row>
    <row r="25" spans="1:6">
      <c r="A25" s="30" t="s">
        <v>5</v>
      </c>
      <c r="B25" s="20" t="s">
        <v>116</v>
      </c>
      <c r="C25" s="21">
        <v>3630000</v>
      </c>
      <c r="D25" s="21" t="s">
        <v>6</v>
      </c>
      <c r="E25" s="21">
        <v>2600000</v>
      </c>
      <c r="F25" s="29" t="s">
        <v>6</v>
      </c>
    </row>
    <row r="26" spans="1:6">
      <c r="A26" s="30" t="s">
        <v>5</v>
      </c>
      <c r="B26" s="20" t="s">
        <v>117</v>
      </c>
      <c r="C26" s="21">
        <v>386800</v>
      </c>
      <c r="D26" s="21" t="s">
        <v>6</v>
      </c>
      <c r="E26" s="21">
        <v>217500</v>
      </c>
      <c r="F26" s="29" t="s">
        <v>6</v>
      </c>
    </row>
    <row r="27" spans="1:6">
      <c r="A27" s="30" t="s">
        <v>5</v>
      </c>
      <c r="B27" s="20" t="s">
        <v>118</v>
      </c>
      <c r="C27" s="21">
        <v>25000</v>
      </c>
      <c r="D27" s="21" t="s">
        <v>6</v>
      </c>
      <c r="E27" s="21">
        <v>25760</v>
      </c>
      <c r="F27" s="29" t="s">
        <v>6</v>
      </c>
    </row>
    <row r="28" spans="1:6">
      <c r="A28" s="30" t="s">
        <v>5</v>
      </c>
      <c r="B28" s="20" t="s">
        <v>119</v>
      </c>
      <c r="C28" s="21">
        <v>5845870</v>
      </c>
      <c r="D28" s="21" t="s">
        <v>6</v>
      </c>
      <c r="E28" s="21">
        <v>7489580</v>
      </c>
      <c r="F28" s="29" t="s">
        <v>6</v>
      </c>
    </row>
    <row r="29" spans="1:6">
      <c r="A29" s="30" t="s">
        <v>5</v>
      </c>
      <c r="B29" s="20" t="s">
        <v>120</v>
      </c>
      <c r="C29" s="21">
        <v>92000</v>
      </c>
      <c r="D29" s="21" t="s">
        <v>6</v>
      </c>
      <c r="E29" s="21">
        <v>330000</v>
      </c>
      <c r="F29" s="29" t="s">
        <v>6</v>
      </c>
    </row>
    <row r="30" spans="1:6">
      <c r="A30" s="30" t="s">
        <v>121</v>
      </c>
      <c r="B30" s="20" t="s">
        <v>5</v>
      </c>
      <c r="C30" s="21" t="s">
        <v>6</v>
      </c>
      <c r="D30" s="21">
        <v>3288100</v>
      </c>
      <c r="E30" s="21" t="s">
        <v>6</v>
      </c>
      <c r="F30" s="29">
        <v>4856250</v>
      </c>
    </row>
    <row r="31" spans="1:6">
      <c r="A31" s="30" t="s">
        <v>5</v>
      </c>
      <c r="B31" s="20" t="s">
        <v>122</v>
      </c>
      <c r="C31" s="21">
        <v>1500000</v>
      </c>
      <c r="D31" s="21" t="s">
        <v>6</v>
      </c>
      <c r="E31" s="21">
        <v>862400</v>
      </c>
      <c r="F31" s="29" t="s">
        <v>6</v>
      </c>
    </row>
    <row r="32" spans="1:6">
      <c r="A32" s="30" t="s">
        <v>5</v>
      </c>
      <c r="B32" s="20" t="s">
        <v>123</v>
      </c>
      <c r="C32" s="21">
        <v>0</v>
      </c>
      <c r="D32" s="21" t="s">
        <v>6</v>
      </c>
      <c r="E32" s="21">
        <v>800000</v>
      </c>
      <c r="F32" s="29" t="s">
        <v>6</v>
      </c>
    </row>
    <row r="33" spans="1:6">
      <c r="A33" s="30" t="s">
        <v>5</v>
      </c>
      <c r="B33" s="20" t="s">
        <v>124</v>
      </c>
      <c r="C33" s="21">
        <v>1788100</v>
      </c>
      <c r="D33" s="21" t="s">
        <v>6</v>
      </c>
      <c r="E33" s="21">
        <v>3193850</v>
      </c>
      <c r="F33" s="29" t="s">
        <v>6</v>
      </c>
    </row>
    <row r="34" spans="1:6">
      <c r="A34" s="30" t="s">
        <v>125</v>
      </c>
      <c r="B34" s="20" t="s">
        <v>5</v>
      </c>
      <c r="C34" s="21" t="s">
        <v>6</v>
      </c>
      <c r="D34" s="21">
        <v>55182000</v>
      </c>
      <c r="E34" s="21" t="s">
        <v>6</v>
      </c>
      <c r="F34" s="29">
        <v>80000000</v>
      </c>
    </row>
    <row r="35" spans="1:6">
      <c r="A35" s="30" t="s">
        <v>126</v>
      </c>
      <c r="B35" s="20" t="s">
        <v>5</v>
      </c>
      <c r="C35" s="21" t="s">
        <v>6</v>
      </c>
      <c r="D35" s="21">
        <v>55182000</v>
      </c>
      <c r="E35" s="21" t="s">
        <v>6</v>
      </c>
      <c r="F35" s="29">
        <v>80000000</v>
      </c>
    </row>
    <row r="36" spans="1:6" ht="24">
      <c r="A36" s="30" t="s">
        <v>5</v>
      </c>
      <c r="B36" s="19" t="s">
        <v>127</v>
      </c>
      <c r="C36" s="21">
        <v>15182000</v>
      </c>
      <c r="D36" s="21" t="s">
        <v>6</v>
      </c>
      <c r="E36" s="21">
        <v>20000000</v>
      </c>
      <c r="F36" s="29" t="s">
        <v>6</v>
      </c>
    </row>
    <row r="37" spans="1:6" ht="24">
      <c r="A37" s="30" t="s">
        <v>5</v>
      </c>
      <c r="B37" s="19" t="s">
        <v>128</v>
      </c>
      <c r="C37" s="21">
        <v>40000000</v>
      </c>
      <c r="D37" s="21" t="s">
        <v>6</v>
      </c>
      <c r="E37" s="21">
        <v>60000000</v>
      </c>
      <c r="F37" s="29" t="s">
        <v>6</v>
      </c>
    </row>
    <row r="38" spans="1:6" ht="24">
      <c r="A38" s="28" t="s">
        <v>129</v>
      </c>
      <c r="B38" s="20" t="s">
        <v>5</v>
      </c>
      <c r="C38" s="21" t="s">
        <v>6</v>
      </c>
      <c r="D38" s="21">
        <v>300747073</v>
      </c>
      <c r="E38" s="21" t="s">
        <v>6</v>
      </c>
      <c r="F38" s="29">
        <v>251908156</v>
      </c>
    </row>
    <row r="39" spans="1:6" ht="24">
      <c r="A39" s="28" t="s">
        <v>130</v>
      </c>
      <c r="B39" s="20" t="s">
        <v>5</v>
      </c>
      <c r="C39" s="21" t="s">
        <v>6</v>
      </c>
      <c r="D39" s="21">
        <v>300747073</v>
      </c>
      <c r="E39" s="21" t="s">
        <v>6</v>
      </c>
      <c r="F39" s="29">
        <v>251908156</v>
      </c>
    </row>
    <row r="40" spans="1:6" ht="24">
      <c r="A40" s="30" t="s">
        <v>5</v>
      </c>
      <c r="B40" s="19" t="s">
        <v>131</v>
      </c>
      <c r="C40" s="21">
        <v>300747073</v>
      </c>
      <c r="D40" s="21" t="s">
        <v>6</v>
      </c>
      <c r="E40" s="21">
        <v>251908156</v>
      </c>
      <c r="F40" s="29" t="s">
        <v>6</v>
      </c>
    </row>
    <row r="41" spans="1:6">
      <c r="A41" s="192" t="s">
        <v>132</v>
      </c>
      <c r="B41" s="193"/>
      <c r="C41" s="21">
        <v>371881223</v>
      </c>
      <c r="D41" s="21" t="s">
        <v>6</v>
      </c>
      <c r="E41" s="21">
        <v>347427246</v>
      </c>
      <c r="F41" s="29" t="s">
        <v>6</v>
      </c>
    </row>
    <row r="42" spans="1:6">
      <c r="A42" s="30" t="s">
        <v>133</v>
      </c>
      <c r="B42" s="20" t="s">
        <v>5</v>
      </c>
      <c r="C42" s="21">
        <v>1003506710</v>
      </c>
      <c r="D42" s="21" t="s">
        <v>6</v>
      </c>
      <c r="E42" s="21">
        <v>267055018</v>
      </c>
      <c r="F42" s="29" t="s">
        <v>6</v>
      </c>
    </row>
    <row r="43" spans="1:6">
      <c r="A43" s="30" t="s">
        <v>134</v>
      </c>
      <c r="B43" s="20" t="s">
        <v>5</v>
      </c>
      <c r="C43" s="21">
        <v>0</v>
      </c>
      <c r="D43" s="21" t="s">
        <v>6</v>
      </c>
      <c r="E43" s="21">
        <v>0</v>
      </c>
      <c r="F43" s="29" t="s">
        <v>6</v>
      </c>
    </row>
    <row r="44" spans="1:6">
      <c r="A44" s="30" t="s">
        <v>135</v>
      </c>
      <c r="B44" s="20" t="s">
        <v>5</v>
      </c>
      <c r="C44" s="21">
        <v>0</v>
      </c>
      <c r="D44" s="21" t="s">
        <v>6</v>
      </c>
      <c r="E44" s="21">
        <v>0</v>
      </c>
      <c r="F44" s="29" t="s">
        <v>6</v>
      </c>
    </row>
    <row r="45" spans="1:6">
      <c r="A45" s="30" t="s">
        <v>136</v>
      </c>
      <c r="B45" s="20" t="s">
        <v>5</v>
      </c>
      <c r="C45" s="21">
        <v>671464051</v>
      </c>
      <c r="D45" s="21" t="s">
        <v>6</v>
      </c>
      <c r="E45" s="21">
        <v>12815356</v>
      </c>
      <c r="F45" s="29" t="s">
        <v>6</v>
      </c>
    </row>
    <row r="46" spans="1:6">
      <c r="A46" s="30" t="s">
        <v>137</v>
      </c>
      <c r="B46" s="20" t="s">
        <v>5</v>
      </c>
      <c r="C46" s="21">
        <v>332042659</v>
      </c>
      <c r="D46" s="21" t="s">
        <v>6</v>
      </c>
      <c r="E46" s="21">
        <v>254239662</v>
      </c>
      <c r="F46" s="29" t="s">
        <v>6</v>
      </c>
    </row>
    <row r="47" spans="1:6">
      <c r="A47" s="30" t="s">
        <v>138</v>
      </c>
      <c r="B47" s="20" t="s">
        <v>5</v>
      </c>
      <c r="C47" s="21">
        <v>0</v>
      </c>
      <c r="D47" s="21" t="s">
        <v>6</v>
      </c>
      <c r="E47" s="21">
        <v>-8374649</v>
      </c>
      <c r="F47" s="29" t="s">
        <v>6</v>
      </c>
    </row>
    <row r="48" spans="1:6">
      <c r="A48" s="30" t="s">
        <v>139</v>
      </c>
      <c r="B48" s="20" t="s">
        <v>5</v>
      </c>
      <c r="C48" s="21">
        <v>195706249</v>
      </c>
      <c r="D48" s="21" t="s">
        <v>6</v>
      </c>
      <c r="E48" s="21">
        <v>93839488</v>
      </c>
      <c r="F48" s="29" t="s">
        <v>6</v>
      </c>
    </row>
    <row r="49" spans="1:6" ht="18" thickBot="1">
      <c r="A49" s="194" t="s">
        <v>140</v>
      </c>
      <c r="B49" s="195"/>
      <c r="C49" s="31">
        <v>1571094182</v>
      </c>
      <c r="D49" s="31" t="s">
        <v>6</v>
      </c>
      <c r="E49" s="31">
        <v>699947103</v>
      </c>
      <c r="F49" s="32" t="s">
        <v>6</v>
      </c>
    </row>
  </sheetData>
  <sheetProtection password="CC3D" sheet="1" objects="1" scenarios="1"/>
  <mergeCells count="5">
    <mergeCell ref="A1:F1"/>
    <mergeCell ref="A2:F2"/>
    <mergeCell ref="A20:B20"/>
    <mergeCell ref="A41:B41"/>
    <mergeCell ref="A49:B49"/>
  </mergeCells>
  <phoneticPr fontId="18" type="noConversion"/>
  <pageMargins left="0.34" right="0.31496062992125984" top="0.35433070866141736" bottom="0.55118110236220474" header="0.15748031496062992" footer="0.3543307086614173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6"/>
  <sheetViews>
    <sheetView topLeftCell="A25" workbookViewId="0">
      <selection activeCell="C42" sqref="C41:C42"/>
    </sheetView>
  </sheetViews>
  <sheetFormatPr defaultRowHeight="16.5"/>
  <cols>
    <col min="1" max="2" width="15.5" style="23" customWidth="1"/>
    <col min="3" max="3" width="19.625" style="105" customWidth="1"/>
    <col min="4" max="5" width="15.5" style="23" customWidth="1"/>
  </cols>
  <sheetData>
    <row r="1" spans="1:5" ht="26.25">
      <c r="A1" s="196" t="s">
        <v>558</v>
      </c>
      <c r="B1" s="196"/>
      <c r="C1" s="196"/>
      <c r="D1" s="196"/>
      <c r="E1" s="196"/>
    </row>
    <row r="2" spans="1:5" ht="17.25" thickBot="1">
      <c r="A2" s="23" t="s">
        <v>229</v>
      </c>
      <c r="D2" s="197" t="s">
        <v>557</v>
      </c>
      <c r="E2" s="197"/>
    </row>
    <row r="3" spans="1:5">
      <c r="A3" s="103" t="s">
        <v>182</v>
      </c>
      <c r="B3" s="104" t="s">
        <v>183</v>
      </c>
      <c r="C3" s="106" t="s">
        <v>184</v>
      </c>
      <c r="D3" s="104" t="s">
        <v>185</v>
      </c>
      <c r="E3" s="85" t="s">
        <v>186</v>
      </c>
    </row>
    <row r="4" spans="1:5">
      <c r="A4" s="47">
        <v>0</v>
      </c>
      <c r="B4" s="48">
        <v>1000000</v>
      </c>
      <c r="C4" s="49" t="s">
        <v>187</v>
      </c>
      <c r="D4" s="48">
        <v>1000000</v>
      </c>
      <c r="E4" s="50">
        <v>0</v>
      </c>
    </row>
    <row r="5" spans="1:5">
      <c r="A5" s="47">
        <v>556717422</v>
      </c>
      <c r="B5" s="48">
        <v>1266617235</v>
      </c>
      <c r="C5" s="49" t="s">
        <v>188</v>
      </c>
      <c r="D5" s="48">
        <v>709899813</v>
      </c>
      <c r="E5" s="50">
        <v>0</v>
      </c>
    </row>
    <row r="6" spans="1:5">
      <c r="A6" s="47">
        <v>15320250</v>
      </c>
      <c r="B6" s="48">
        <v>29346500</v>
      </c>
      <c r="C6" s="49" t="s">
        <v>189</v>
      </c>
      <c r="D6" s="48">
        <v>14026250</v>
      </c>
      <c r="E6" s="50">
        <v>0</v>
      </c>
    </row>
    <row r="7" spans="1:5">
      <c r="A7" s="47">
        <v>5159835000</v>
      </c>
      <c r="B7" s="48">
        <v>5159835000</v>
      </c>
      <c r="C7" s="49" t="s">
        <v>190</v>
      </c>
      <c r="D7" s="48">
        <v>0</v>
      </c>
      <c r="E7" s="50">
        <v>0</v>
      </c>
    </row>
    <row r="8" spans="1:5">
      <c r="A8" s="47">
        <v>657292320</v>
      </c>
      <c r="B8" s="48">
        <v>657292320</v>
      </c>
      <c r="C8" s="49" t="s">
        <v>191</v>
      </c>
      <c r="D8" s="48">
        <v>0</v>
      </c>
      <c r="E8" s="50">
        <v>0</v>
      </c>
    </row>
    <row r="9" spans="1:5">
      <c r="A9" s="47">
        <v>407974797</v>
      </c>
      <c r="B9" s="48">
        <v>815949594</v>
      </c>
      <c r="C9" s="49" t="s">
        <v>192</v>
      </c>
      <c r="D9" s="48">
        <v>407974797</v>
      </c>
      <c r="E9" s="50">
        <v>0</v>
      </c>
    </row>
    <row r="10" spans="1:5">
      <c r="A10" s="47">
        <v>200000000</v>
      </c>
      <c r="B10" s="48">
        <v>400000000</v>
      </c>
      <c r="C10" s="49" t="s">
        <v>193</v>
      </c>
      <c r="D10" s="48">
        <v>200000000</v>
      </c>
      <c r="E10" s="50">
        <v>0</v>
      </c>
    </row>
    <row r="11" spans="1:5">
      <c r="A11" s="47">
        <v>799193625</v>
      </c>
      <c r="B11" s="48">
        <v>1480005153</v>
      </c>
      <c r="C11" s="49" t="s">
        <v>194</v>
      </c>
      <c r="D11" s="48">
        <v>680811528</v>
      </c>
      <c r="E11" s="50">
        <v>0</v>
      </c>
    </row>
    <row r="12" spans="1:5">
      <c r="A12" s="47">
        <v>1272542200</v>
      </c>
      <c r="B12" s="48">
        <v>1272542200</v>
      </c>
      <c r="C12" s="49" t="s">
        <v>195</v>
      </c>
      <c r="D12" s="48">
        <v>0</v>
      </c>
      <c r="E12" s="50">
        <v>0</v>
      </c>
    </row>
    <row r="13" spans="1:5">
      <c r="A13" s="47">
        <v>2457355000</v>
      </c>
      <c r="B13" s="48">
        <v>2457355000</v>
      </c>
      <c r="C13" s="49" t="s">
        <v>196</v>
      </c>
      <c r="D13" s="48">
        <v>0</v>
      </c>
      <c r="E13" s="50">
        <v>0</v>
      </c>
    </row>
    <row r="14" spans="1:5">
      <c r="A14" s="47">
        <v>12334000</v>
      </c>
      <c r="B14" s="48">
        <v>12334000</v>
      </c>
      <c r="C14" s="49" t="s">
        <v>197</v>
      </c>
      <c r="D14" s="48">
        <v>0</v>
      </c>
      <c r="E14" s="50">
        <v>0</v>
      </c>
    </row>
    <row r="15" spans="1:5">
      <c r="A15" s="47">
        <v>235000</v>
      </c>
      <c r="B15" s="48">
        <v>235000</v>
      </c>
      <c r="C15" s="49" t="s">
        <v>198</v>
      </c>
      <c r="D15" s="48">
        <v>0</v>
      </c>
      <c r="E15" s="50">
        <v>0</v>
      </c>
    </row>
    <row r="16" spans="1:5">
      <c r="A16" s="47">
        <v>0</v>
      </c>
      <c r="B16" s="48">
        <v>24115520</v>
      </c>
      <c r="C16" s="49" t="s">
        <v>199</v>
      </c>
      <c r="D16" s="48">
        <v>26642627</v>
      </c>
      <c r="E16" s="50">
        <v>2527107</v>
      </c>
    </row>
    <row r="17" spans="1:5">
      <c r="A17" s="47">
        <v>0</v>
      </c>
      <c r="B17" s="48">
        <v>30000000</v>
      </c>
      <c r="C17" s="49" t="s">
        <v>200</v>
      </c>
      <c r="D17" s="48">
        <v>285000000</v>
      </c>
      <c r="E17" s="50">
        <v>255000000</v>
      </c>
    </row>
    <row r="18" spans="1:5">
      <c r="A18" s="47">
        <v>0</v>
      </c>
      <c r="B18" s="48">
        <v>295721533</v>
      </c>
      <c r="C18" s="49" t="s">
        <v>201</v>
      </c>
      <c r="D18" s="48">
        <v>338888843</v>
      </c>
      <c r="E18" s="50">
        <v>43167310</v>
      </c>
    </row>
    <row r="19" spans="1:5">
      <c r="A19" s="47">
        <v>0</v>
      </c>
      <c r="B19" s="48">
        <v>0</v>
      </c>
      <c r="C19" s="49" t="s">
        <v>202</v>
      </c>
      <c r="D19" s="48">
        <v>8902066200</v>
      </c>
      <c r="E19" s="50">
        <v>8902066200</v>
      </c>
    </row>
    <row r="20" spans="1:5">
      <c r="A20" s="47">
        <v>0</v>
      </c>
      <c r="B20" s="48">
        <v>0</v>
      </c>
      <c r="C20" s="49" t="s">
        <v>203</v>
      </c>
      <c r="D20" s="48">
        <v>1058648997</v>
      </c>
      <c r="E20" s="50">
        <v>1058648997</v>
      </c>
    </row>
    <row r="21" spans="1:5">
      <c r="A21" s="47">
        <v>0</v>
      </c>
      <c r="B21" s="48">
        <v>0</v>
      </c>
      <c r="C21" s="49" t="s">
        <v>204</v>
      </c>
      <c r="D21" s="48">
        <v>200000000</v>
      </c>
      <c r="E21" s="50">
        <v>200000000</v>
      </c>
    </row>
    <row r="22" spans="1:5">
      <c r="A22" s="47">
        <v>0</v>
      </c>
      <c r="B22" s="48">
        <v>0</v>
      </c>
      <c r="C22" s="49" t="s">
        <v>205</v>
      </c>
      <c r="D22" s="48">
        <v>799193625</v>
      </c>
      <c r="E22" s="50">
        <v>799193625</v>
      </c>
    </row>
    <row r="23" spans="1:5">
      <c r="A23" s="47">
        <v>0</v>
      </c>
      <c r="B23" s="48">
        <v>0</v>
      </c>
      <c r="C23" s="49" t="s">
        <v>206</v>
      </c>
      <c r="D23" s="48">
        <v>82490126</v>
      </c>
      <c r="E23" s="50">
        <v>82490126</v>
      </c>
    </row>
    <row r="24" spans="1:5">
      <c r="A24" s="47">
        <v>11538799614</v>
      </c>
      <c r="B24" s="48">
        <v>13902349055</v>
      </c>
      <c r="C24" s="49" t="s">
        <v>207</v>
      </c>
      <c r="D24" s="48">
        <v>13706642806</v>
      </c>
      <c r="E24" s="50">
        <v>11343093365</v>
      </c>
    </row>
    <row r="25" spans="1:5">
      <c r="A25" s="47">
        <v>2684380</v>
      </c>
      <c r="B25" s="48">
        <v>2684380</v>
      </c>
      <c r="C25" s="49" t="s">
        <v>208</v>
      </c>
      <c r="D25" s="48">
        <v>0</v>
      </c>
      <c r="E25" s="50">
        <v>0</v>
      </c>
    </row>
    <row r="26" spans="1:5">
      <c r="A26" s="47">
        <v>3630000</v>
      </c>
      <c r="B26" s="48">
        <v>3630000</v>
      </c>
      <c r="C26" s="49" t="s">
        <v>209</v>
      </c>
      <c r="D26" s="48">
        <v>0</v>
      </c>
      <c r="E26" s="50">
        <v>0</v>
      </c>
    </row>
    <row r="27" spans="1:5">
      <c r="A27" s="47">
        <v>386800</v>
      </c>
      <c r="B27" s="48">
        <v>386800</v>
      </c>
      <c r="C27" s="49" t="s">
        <v>210</v>
      </c>
      <c r="D27" s="48">
        <v>0</v>
      </c>
      <c r="E27" s="50">
        <v>0</v>
      </c>
    </row>
    <row r="28" spans="1:5">
      <c r="A28" s="47">
        <v>25000</v>
      </c>
      <c r="B28" s="48">
        <v>25000</v>
      </c>
      <c r="C28" s="49" t="s">
        <v>211</v>
      </c>
      <c r="D28" s="48">
        <v>0</v>
      </c>
      <c r="E28" s="50">
        <v>0</v>
      </c>
    </row>
    <row r="29" spans="1:5">
      <c r="A29" s="47">
        <v>5845870</v>
      </c>
      <c r="B29" s="48">
        <v>5845870</v>
      </c>
      <c r="C29" s="49" t="s">
        <v>212</v>
      </c>
      <c r="D29" s="48">
        <v>0</v>
      </c>
      <c r="E29" s="50">
        <v>0</v>
      </c>
    </row>
    <row r="30" spans="1:5">
      <c r="A30" s="47">
        <v>92000</v>
      </c>
      <c r="B30" s="48">
        <v>92000</v>
      </c>
      <c r="C30" s="49" t="s">
        <v>213</v>
      </c>
      <c r="D30" s="48">
        <v>0</v>
      </c>
      <c r="E30" s="50">
        <v>0</v>
      </c>
    </row>
    <row r="31" spans="1:5">
      <c r="A31" s="47">
        <v>1500000</v>
      </c>
      <c r="B31" s="48">
        <v>1500000</v>
      </c>
      <c r="C31" s="49" t="s">
        <v>214</v>
      </c>
      <c r="D31" s="48">
        <v>0</v>
      </c>
      <c r="E31" s="50">
        <v>0</v>
      </c>
    </row>
    <row r="32" spans="1:5">
      <c r="A32" s="47">
        <v>1788100</v>
      </c>
      <c r="B32" s="48">
        <v>1788100</v>
      </c>
      <c r="C32" s="49" t="s">
        <v>215</v>
      </c>
      <c r="D32" s="48">
        <v>0</v>
      </c>
      <c r="E32" s="50">
        <v>0</v>
      </c>
    </row>
    <row r="33" spans="1:5">
      <c r="A33" s="47">
        <v>15182000</v>
      </c>
      <c r="B33" s="48">
        <v>15182000</v>
      </c>
      <c r="C33" s="49" t="s">
        <v>216</v>
      </c>
      <c r="D33" s="48">
        <v>0</v>
      </c>
      <c r="E33" s="50">
        <v>0</v>
      </c>
    </row>
    <row r="34" spans="1:5">
      <c r="A34" s="47">
        <v>40000000</v>
      </c>
      <c r="B34" s="48">
        <v>40000000</v>
      </c>
      <c r="C34" s="49" t="s">
        <v>217</v>
      </c>
      <c r="D34" s="48">
        <v>0</v>
      </c>
      <c r="E34" s="50">
        <v>0</v>
      </c>
    </row>
    <row r="35" spans="1:5">
      <c r="A35" s="47">
        <v>300747073</v>
      </c>
      <c r="B35" s="48">
        <v>300747073</v>
      </c>
      <c r="C35" s="49" t="s">
        <v>218</v>
      </c>
      <c r="D35" s="48">
        <v>0</v>
      </c>
      <c r="E35" s="50">
        <v>0</v>
      </c>
    </row>
    <row r="36" spans="1:5">
      <c r="A36" s="47">
        <v>0</v>
      </c>
      <c r="B36" s="48">
        <v>0</v>
      </c>
      <c r="C36" s="49" t="s">
        <v>219</v>
      </c>
      <c r="D36" s="48">
        <v>211100000</v>
      </c>
      <c r="E36" s="50">
        <v>211100000</v>
      </c>
    </row>
    <row r="37" spans="1:5">
      <c r="A37" s="47">
        <v>0</v>
      </c>
      <c r="B37" s="48">
        <v>0</v>
      </c>
      <c r="C37" s="49" t="s">
        <v>220</v>
      </c>
      <c r="D37" s="48">
        <v>319140548</v>
      </c>
      <c r="E37" s="50">
        <v>319140548</v>
      </c>
    </row>
    <row r="38" spans="1:5">
      <c r="A38" s="47">
        <v>0</v>
      </c>
      <c r="B38" s="48">
        <v>0</v>
      </c>
      <c r="C38" s="49" t="s">
        <v>221</v>
      </c>
      <c r="D38" s="48">
        <v>657292320</v>
      </c>
      <c r="E38" s="50">
        <v>657292320</v>
      </c>
    </row>
    <row r="39" spans="1:5">
      <c r="A39" s="47">
        <v>0</v>
      </c>
      <c r="B39" s="48">
        <v>0</v>
      </c>
      <c r="C39" s="49" t="s">
        <v>222</v>
      </c>
      <c r="D39" s="48">
        <v>78017222</v>
      </c>
      <c r="E39" s="50">
        <v>78017222</v>
      </c>
    </row>
    <row r="40" spans="1:5">
      <c r="A40" s="47">
        <v>0</v>
      </c>
      <c r="B40" s="48">
        <v>0</v>
      </c>
      <c r="C40" s="49" t="s">
        <v>223</v>
      </c>
      <c r="D40" s="48">
        <v>3822559</v>
      </c>
      <c r="E40" s="50">
        <v>3822559</v>
      </c>
    </row>
    <row r="41" spans="1:5">
      <c r="A41" s="47">
        <v>0</v>
      </c>
      <c r="B41" s="48">
        <v>0</v>
      </c>
      <c r="C41" s="49" t="s">
        <v>224</v>
      </c>
      <c r="D41" s="48">
        <v>6000000</v>
      </c>
      <c r="E41" s="50">
        <v>6000000</v>
      </c>
    </row>
    <row r="42" spans="1:5">
      <c r="A42" s="47">
        <v>0</v>
      </c>
      <c r="B42" s="48">
        <v>0</v>
      </c>
      <c r="C42" s="49" t="s">
        <v>225</v>
      </c>
      <c r="D42" s="48">
        <v>295721533</v>
      </c>
      <c r="E42" s="50">
        <v>295721533</v>
      </c>
    </row>
    <row r="43" spans="1:5">
      <c r="A43" s="47">
        <v>671464051</v>
      </c>
      <c r="B43" s="48">
        <v>671464051</v>
      </c>
      <c r="C43" s="49" t="s">
        <v>226</v>
      </c>
      <c r="D43" s="48">
        <v>0</v>
      </c>
      <c r="E43" s="50">
        <v>0</v>
      </c>
    </row>
    <row r="44" spans="1:5">
      <c r="A44" s="47">
        <v>332042659</v>
      </c>
      <c r="B44" s="48">
        <v>332042659</v>
      </c>
      <c r="C44" s="49" t="s">
        <v>227</v>
      </c>
      <c r="D44" s="48">
        <v>0</v>
      </c>
      <c r="E44" s="50">
        <v>0</v>
      </c>
    </row>
    <row r="45" spans="1:5">
      <c r="A45" s="47">
        <v>1375387933</v>
      </c>
      <c r="B45" s="48">
        <v>1375387933</v>
      </c>
      <c r="C45" s="49" t="s">
        <v>207</v>
      </c>
      <c r="D45" s="48">
        <v>1571094182</v>
      </c>
      <c r="E45" s="50">
        <v>1571094182</v>
      </c>
    </row>
    <row r="46" spans="1:5" ht="17.25" thickBot="1">
      <c r="A46" s="51">
        <v>12914187547</v>
      </c>
      <c r="B46" s="52">
        <v>15277736988</v>
      </c>
      <c r="C46" s="107" t="s">
        <v>228</v>
      </c>
      <c r="D46" s="52">
        <v>15277736988</v>
      </c>
      <c r="E46" s="53">
        <v>12914187547</v>
      </c>
    </row>
  </sheetData>
  <sheetProtection password="CC3D" sheet="1" objects="1" scenarios="1"/>
  <mergeCells count="2">
    <mergeCell ref="A1:E1"/>
    <mergeCell ref="D2:E2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6"/>
  <sheetViews>
    <sheetView tabSelected="1" view="pageLayout" zoomScaleNormal="100" workbookViewId="0">
      <selection activeCell="F7" sqref="F7"/>
    </sheetView>
  </sheetViews>
  <sheetFormatPr defaultRowHeight="16.5"/>
  <cols>
    <col min="1" max="1" width="16.375" style="57" customWidth="1"/>
    <col min="2" max="2" width="15.5" style="57" customWidth="1"/>
    <col min="3" max="3" width="11.125" style="57" customWidth="1"/>
    <col min="4" max="4" width="13.25" style="58" customWidth="1"/>
    <col min="5" max="5" width="11.5" style="58" customWidth="1"/>
    <col min="6" max="6" width="12.375" style="58" customWidth="1"/>
    <col min="7" max="7" width="9.125" style="122" customWidth="1"/>
  </cols>
  <sheetData>
    <row r="1" spans="1:7" ht="26.25">
      <c r="A1" s="156" t="s">
        <v>232</v>
      </c>
      <c r="B1" s="157"/>
      <c r="C1" s="157"/>
      <c r="D1" s="157"/>
      <c r="E1" s="157"/>
      <c r="F1" s="157"/>
      <c r="G1" s="157"/>
    </row>
    <row r="2" spans="1:7">
      <c r="A2" s="155" t="s">
        <v>233</v>
      </c>
      <c r="B2" s="155"/>
      <c r="C2" s="155"/>
      <c r="D2" s="155"/>
      <c r="E2" s="155"/>
      <c r="F2" s="155"/>
      <c r="G2" s="155"/>
    </row>
    <row r="3" spans="1:7">
      <c r="A3" s="109" t="s">
        <v>571</v>
      </c>
      <c r="B3" s="138">
        <f>E46</f>
        <v>4825766049</v>
      </c>
      <c r="C3" s="109" t="s">
        <v>572</v>
      </c>
      <c r="D3" s="139">
        <f>B3-F3</f>
        <v>4616622270</v>
      </c>
      <c r="E3" s="109" t="s">
        <v>573</v>
      </c>
      <c r="F3" s="140">
        <f>'교비자금계산서(지출)'!H82</f>
        <v>209143779</v>
      </c>
      <c r="G3" s="141" t="s">
        <v>567</v>
      </c>
    </row>
    <row r="4" spans="1:7" ht="21" customHeight="1" thickBot="1">
      <c r="A4" s="3" t="s">
        <v>231</v>
      </c>
      <c r="B4" s="3"/>
      <c r="C4" s="3"/>
      <c r="D4" s="4"/>
      <c r="E4" s="4"/>
      <c r="F4" s="54" t="s">
        <v>38</v>
      </c>
    </row>
    <row r="5" spans="1:7" ht="26.25" customHeight="1">
      <c r="A5" s="201" t="s">
        <v>234</v>
      </c>
      <c r="B5" s="202"/>
      <c r="C5" s="203"/>
      <c r="D5" s="204" t="s">
        <v>13</v>
      </c>
      <c r="E5" s="204" t="s">
        <v>3</v>
      </c>
      <c r="F5" s="204" t="s">
        <v>4</v>
      </c>
      <c r="G5" s="206" t="s">
        <v>568</v>
      </c>
    </row>
    <row r="6" spans="1:7" ht="26.25" customHeight="1">
      <c r="A6" s="120" t="s">
        <v>0</v>
      </c>
      <c r="B6" s="121" t="s">
        <v>1</v>
      </c>
      <c r="C6" s="121" t="s">
        <v>2</v>
      </c>
      <c r="D6" s="205"/>
      <c r="E6" s="205"/>
      <c r="F6" s="205"/>
      <c r="G6" s="207"/>
    </row>
    <row r="7" spans="1:7" ht="26.25" customHeight="1">
      <c r="A7" s="116" t="s">
        <v>562</v>
      </c>
      <c r="B7" s="117" t="s">
        <v>5</v>
      </c>
      <c r="C7" s="117" t="s">
        <v>5</v>
      </c>
      <c r="D7" s="22">
        <v>3954500000</v>
      </c>
      <c r="E7" s="22">
        <v>3950958200</v>
      </c>
      <c r="F7" s="22">
        <v>368700</v>
      </c>
      <c r="G7" s="123">
        <f>E7/4829676549</f>
        <v>0.81805855110898851</v>
      </c>
    </row>
    <row r="8" spans="1:7" ht="26.25" customHeight="1">
      <c r="A8" s="30" t="s">
        <v>5</v>
      </c>
      <c r="B8" s="19" t="s">
        <v>235</v>
      </c>
      <c r="C8" s="20" t="s">
        <v>5</v>
      </c>
      <c r="D8" s="56">
        <v>3951500000</v>
      </c>
      <c r="E8" s="56">
        <v>3948108200</v>
      </c>
      <c r="F8" s="56">
        <v>518700</v>
      </c>
      <c r="G8" s="124">
        <f t="shared" ref="G8:G39" si="0">E8/4829676549</f>
        <v>0.8174684494798039</v>
      </c>
    </row>
    <row r="9" spans="1:7" ht="26.25" customHeight="1">
      <c r="A9" s="30" t="s">
        <v>5</v>
      </c>
      <c r="B9" s="20" t="s">
        <v>5</v>
      </c>
      <c r="C9" s="19" t="s">
        <v>236</v>
      </c>
      <c r="D9" s="56">
        <v>131500000</v>
      </c>
      <c r="E9" s="56">
        <v>131550000</v>
      </c>
      <c r="F9" s="56">
        <v>2620500</v>
      </c>
      <c r="G9" s="124">
        <f t="shared" si="0"/>
        <v>2.7237848883946036E-2</v>
      </c>
    </row>
    <row r="10" spans="1:7" ht="26.25" customHeight="1">
      <c r="A10" s="30" t="s">
        <v>5</v>
      </c>
      <c r="B10" s="20" t="s">
        <v>5</v>
      </c>
      <c r="C10" s="19" t="s">
        <v>237</v>
      </c>
      <c r="D10" s="56">
        <v>3820000000</v>
      </c>
      <c r="E10" s="56">
        <v>3816558200</v>
      </c>
      <c r="F10" s="56">
        <v>-2101800</v>
      </c>
      <c r="G10" s="124">
        <f t="shared" si="0"/>
        <v>0.79023060059585781</v>
      </c>
    </row>
    <row r="11" spans="1:7" ht="26.25" customHeight="1">
      <c r="A11" s="30" t="s">
        <v>5</v>
      </c>
      <c r="B11" s="19" t="s">
        <v>238</v>
      </c>
      <c r="C11" s="20" t="s">
        <v>5</v>
      </c>
      <c r="D11" s="56">
        <v>3000000</v>
      </c>
      <c r="E11" s="56">
        <v>2850000</v>
      </c>
      <c r="F11" s="56">
        <v>-150000</v>
      </c>
      <c r="G11" s="124">
        <f t="shared" si="0"/>
        <v>5.9010162918469175E-4</v>
      </c>
    </row>
    <row r="12" spans="1:7" ht="26.25" customHeight="1">
      <c r="A12" s="30" t="s">
        <v>5</v>
      </c>
      <c r="B12" s="20" t="s">
        <v>5</v>
      </c>
      <c r="C12" s="19" t="s">
        <v>239</v>
      </c>
      <c r="D12" s="56">
        <v>3000000</v>
      </c>
      <c r="E12" s="56">
        <v>2850000</v>
      </c>
      <c r="F12" s="56">
        <v>-150000</v>
      </c>
      <c r="G12" s="124">
        <f t="shared" si="0"/>
        <v>5.9010162918469175E-4</v>
      </c>
    </row>
    <row r="13" spans="1:7" ht="26.25" customHeight="1">
      <c r="A13" s="116" t="s">
        <v>563</v>
      </c>
      <c r="B13" s="117" t="s">
        <v>5</v>
      </c>
      <c r="C13" s="117" t="s">
        <v>5</v>
      </c>
      <c r="D13" s="22">
        <v>455000000</v>
      </c>
      <c r="E13" s="22">
        <v>413342250</v>
      </c>
      <c r="F13" s="22">
        <v>-41657750</v>
      </c>
      <c r="G13" s="123">
        <f t="shared" si="0"/>
        <v>8.5583836889777609E-2</v>
      </c>
    </row>
    <row r="14" spans="1:7" ht="26.25" customHeight="1">
      <c r="A14" s="30" t="s">
        <v>5</v>
      </c>
      <c r="B14" s="19" t="s">
        <v>240</v>
      </c>
      <c r="C14" s="20" t="s">
        <v>5</v>
      </c>
      <c r="D14" s="56">
        <v>90000000</v>
      </c>
      <c r="E14" s="56">
        <v>55182000</v>
      </c>
      <c r="F14" s="56">
        <v>-34818000</v>
      </c>
      <c r="G14" s="124">
        <f t="shared" si="0"/>
        <v>1.142560986023497E-2</v>
      </c>
    </row>
    <row r="15" spans="1:7" ht="26.25" customHeight="1">
      <c r="A15" s="30" t="s">
        <v>5</v>
      </c>
      <c r="B15" s="20" t="s">
        <v>5</v>
      </c>
      <c r="C15" s="19" t="s">
        <v>241</v>
      </c>
      <c r="D15" s="56">
        <v>20000000</v>
      </c>
      <c r="E15" s="56">
        <v>15182000</v>
      </c>
      <c r="F15" s="56">
        <v>-4818000</v>
      </c>
      <c r="G15" s="124">
        <f t="shared" si="0"/>
        <v>3.1434817313270142E-3</v>
      </c>
    </row>
    <row r="16" spans="1:7" ht="26.25" customHeight="1">
      <c r="A16" s="30" t="s">
        <v>5</v>
      </c>
      <c r="B16" s="20" t="s">
        <v>5</v>
      </c>
      <c r="C16" s="19" t="s">
        <v>242</v>
      </c>
      <c r="D16" s="56">
        <v>70000000</v>
      </c>
      <c r="E16" s="56">
        <v>40000000</v>
      </c>
      <c r="F16" s="56">
        <v>-30000000</v>
      </c>
      <c r="G16" s="124">
        <f t="shared" si="0"/>
        <v>8.2821281289079552E-3</v>
      </c>
    </row>
    <row r="17" spans="1:7" ht="26.25" customHeight="1">
      <c r="A17" s="30" t="s">
        <v>5</v>
      </c>
      <c r="B17" s="19" t="s">
        <v>96</v>
      </c>
      <c r="C17" s="20" t="s">
        <v>5</v>
      </c>
      <c r="D17" s="56">
        <v>52000000</v>
      </c>
      <c r="E17" s="56">
        <v>46899650</v>
      </c>
      <c r="F17" s="56">
        <v>-5100350</v>
      </c>
      <c r="G17" s="124">
        <f t="shared" si="0"/>
        <v>9.7107227625234487E-3</v>
      </c>
    </row>
    <row r="18" spans="1:7" ht="26.25" customHeight="1">
      <c r="A18" s="30" t="s">
        <v>5</v>
      </c>
      <c r="B18" s="20" t="s">
        <v>5</v>
      </c>
      <c r="C18" s="19" t="s">
        <v>243</v>
      </c>
      <c r="D18" s="56">
        <v>25000000</v>
      </c>
      <c r="E18" s="56">
        <v>23896650</v>
      </c>
      <c r="F18" s="56">
        <v>-1103350</v>
      </c>
      <c r="G18" s="124">
        <f t="shared" si="0"/>
        <v>4.9478779287917074E-3</v>
      </c>
    </row>
    <row r="19" spans="1:7" ht="26.25" customHeight="1">
      <c r="A19" s="30" t="s">
        <v>5</v>
      </c>
      <c r="B19" s="20" t="s">
        <v>5</v>
      </c>
      <c r="C19" s="19" t="s">
        <v>244</v>
      </c>
      <c r="D19" s="56">
        <v>27000000</v>
      </c>
      <c r="E19" s="56">
        <v>23003000</v>
      </c>
      <c r="F19" s="56">
        <v>-3997000</v>
      </c>
      <c r="G19" s="124">
        <f t="shared" si="0"/>
        <v>4.7628448337317421E-3</v>
      </c>
    </row>
    <row r="20" spans="1:7" ht="26.25" customHeight="1">
      <c r="A20" s="30" t="s">
        <v>5</v>
      </c>
      <c r="B20" s="19" t="s">
        <v>245</v>
      </c>
      <c r="C20" s="20" t="s">
        <v>5</v>
      </c>
      <c r="D20" s="56">
        <v>313000000</v>
      </c>
      <c r="E20" s="56">
        <v>311260600</v>
      </c>
      <c r="F20" s="56">
        <v>-1739400</v>
      </c>
      <c r="G20" s="124">
        <f t="shared" si="0"/>
        <v>6.4447504267019187E-2</v>
      </c>
    </row>
    <row r="21" spans="1:7" ht="26.25" customHeight="1">
      <c r="A21" s="30" t="s">
        <v>5</v>
      </c>
      <c r="B21" s="20" t="s">
        <v>5</v>
      </c>
      <c r="C21" s="19" t="s">
        <v>246</v>
      </c>
      <c r="D21" s="56">
        <v>313000000</v>
      </c>
      <c r="E21" s="56">
        <v>311260600</v>
      </c>
      <c r="F21" s="56">
        <v>-1739400</v>
      </c>
      <c r="G21" s="124">
        <f t="shared" si="0"/>
        <v>6.4447504267019187E-2</v>
      </c>
    </row>
    <row r="22" spans="1:7" ht="26.25" customHeight="1">
      <c r="A22" s="116" t="s">
        <v>564</v>
      </c>
      <c r="B22" s="117" t="s">
        <v>5</v>
      </c>
      <c r="C22" s="117" t="s">
        <v>5</v>
      </c>
      <c r="D22" s="22">
        <v>39500000</v>
      </c>
      <c r="E22" s="22">
        <v>38309740</v>
      </c>
      <c r="F22" s="22">
        <v>-1190260</v>
      </c>
      <c r="G22" s="123">
        <f t="shared" si="0"/>
        <v>7.9321543816287567E-3</v>
      </c>
    </row>
    <row r="23" spans="1:7" ht="26.25" customHeight="1">
      <c r="A23" s="30" t="s">
        <v>5</v>
      </c>
      <c r="B23" s="19" t="s">
        <v>247</v>
      </c>
      <c r="C23" s="20" t="s">
        <v>5</v>
      </c>
      <c r="D23" s="56">
        <v>17000000</v>
      </c>
      <c r="E23" s="56">
        <v>17765000</v>
      </c>
      <c r="F23" s="56">
        <v>765000</v>
      </c>
      <c r="G23" s="124">
        <f t="shared" si="0"/>
        <v>3.6783001552512457E-3</v>
      </c>
    </row>
    <row r="24" spans="1:7" ht="26.25" customHeight="1">
      <c r="A24" s="30" t="s">
        <v>5</v>
      </c>
      <c r="B24" s="20" t="s">
        <v>5</v>
      </c>
      <c r="C24" s="19" t="s">
        <v>248</v>
      </c>
      <c r="D24" s="56">
        <v>17000000</v>
      </c>
      <c r="E24" s="56">
        <v>17765000</v>
      </c>
      <c r="F24" s="56">
        <v>765000</v>
      </c>
      <c r="G24" s="124">
        <f t="shared" si="0"/>
        <v>3.6783001552512457E-3</v>
      </c>
    </row>
    <row r="25" spans="1:7" ht="26.25" customHeight="1">
      <c r="A25" s="30" t="s">
        <v>5</v>
      </c>
      <c r="B25" s="19" t="s">
        <v>249</v>
      </c>
      <c r="C25" s="20" t="s">
        <v>5</v>
      </c>
      <c r="D25" s="56">
        <v>7000000</v>
      </c>
      <c r="E25" s="56">
        <v>6034740</v>
      </c>
      <c r="F25" s="56">
        <v>-965260</v>
      </c>
      <c r="G25" s="124">
        <f t="shared" si="0"/>
        <v>1.2495122476161497E-3</v>
      </c>
    </row>
    <row r="26" spans="1:7" ht="26.25" customHeight="1">
      <c r="A26" s="30" t="s">
        <v>5</v>
      </c>
      <c r="B26" s="20" t="s">
        <v>5</v>
      </c>
      <c r="C26" s="19" t="s">
        <v>250</v>
      </c>
      <c r="D26" s="56">
        <v>2000000</v>
      </c>
      <c r="E26" s="56">
        <v>2102300</v>
      </c>
      <c r="F26" s="56">
        <v>102300</v>
      </c>
      <c r="G26" s="124">
        <f t="shared" si="0"/>
        <v>4.3528794913507985E-4</v>
      </c>
    </row>
    <row r="27" spans="1:7" ht="26.25" customHeight="1">
      <c r="A27" s="30" t="s">
        <v>5</v>
      </c>
      <c r="B27" s="20" t="s">
        <v>5</v>
      </c>
      <c r="C27" s="19" t="s">
        <v>251</v>
      </c>
      <c r="D27" s="56">
        <v>5000000</v>
      </c>
      <c r="E27" s="56">
        <v>3932440</v>
      </c>
      <c r="F27" s="56">
        <v>-1067560</v>
      </c>
      <c r="G27" s="124">
        <f t="shared" si="0"/>
        <v>8.1422429848106994E-4</v>
      </c>
    </row>
    <row r="28" spans="1:7" ht="26.25" customHeight="1">
      <c r="A28" s="30" t="s">
        <v>5</v>
      </c>
      <c r="B28" s="19" t="s">
        <v>252</v>
      </c>
      <c r="C28" s="20" t="s">
        <v>5</v>
      </c>
      <c r="D28" s="56">
        <v>15500000</v>
      </c>
      <c r="E28" s="56">
        <v>14510000</v>
      </c>
      <c r="F28" s="56">
        <v>-990000</v>
      </c>
      <c r="G28" s="124">
        <f t="shared" si="0"/>
        <v>3.0043419787613608E-3</v>
      </c>
    </row>
    <row r="29" spans="1:7" ht="26.25" customHeight="1">
      <c r="A29" s="30" t="s">
        <v>5</v>
      </c>
      <c r="B29" s="20" t="s">
        <v>5</v>
      </c>
      <c r="C29" s="19" t="s">
        <v>253</v>
      </c>
      <c r="D29" s="56">
        <v>2500000</v>
      </c>
      <c r="E29" s="56">
        <v>2350000</v>
      </c>
      <c r="F29" s="56">
        <v>-150000</v>
      </c>
      <c r="G29" s="124">
        <f t="shared" si="0"/>
        <v>4.8657502757334237E-4</v>
      </c>
    </row>
    <row r="30" spans="1:7" ht="26.25" customHeight="1">
      <c r="A30" s="30" t="s">
        <v>5</v>
      </c>
      <c r="B30" s="20" t="s">
        <v>5</v>
      </c>
      <c r="C30" s="19" t="s">
        <v>254</v>
      </c>
      <c r="D30" s="56">
        <v>13000000</v>
      </c>
      <c r="E30" s="56">
        <v>12160000</v>
      </c>
      <c r="F30" s="56">
        <v>-840000</v>
      </c>
      <c r="G30" s="124">
        <f t="shared" si="0"/>
        <v>2.5177669511880184E-3</v>
      </c>
    </row>
    <row r="31" spans="1:7" ht="26.25" customHeight="1">
      <c r="A31" s="116" t="s">
        <v>565</v>
      </c>
      <c r="B31" s="117" t="s">
        <v>5</v>
      </c>
      <c r="C31" s="117" t="s">
        <v>5</v>
      </c>
      <c r="D31" s="22">
        <v>151000000</v>
      </c>
      <c r="E31" s="22">
        <v>206338450</v>
      </c>
      <c r="F31" s="22">
        <v>55338450</v>
      </c>
      <c r="G31" s="123">
        <f t="shared" si="0"/>
        <v>4.2723037020506692E-2</v>
      </c>
    </row>
    <row r="32" spans="1:7" ht="26.25" customHeight="1">
      <c r="A32" s="30" t="s">
        <v>5</v>
      </c>
      <c r="B32" s="19" t="s">
        <v>255</v>
      </c>
      <c r="C32" s="20" t="s">
        <v>5</v>
      </c>
      <c r="D32" s="56">
        <v>150000000</v>
      </c>
      <c r="E32" s="56">
        <v>199105018</v>
      </c>
      <c r="F32" s="56">
        <v>49105018</v>
      </c>
      <c r="G32" s="124">
        <f t="shared" si="0"/>
        <v>4.1225331754613119E-2</v>
      </c>
    </row>
    <row r="33" spans="1:7" ht="26.25" customHeight="1">
      <c r="A33" s="30" t="s">
        <v>5</v>
      </c>
      <c r="B33" s="20" t="s">
        <v>5</v>
      </c>
      <c r="C33" s="19" t="s">
        <v>256</v>
      </c>
      <c r="D33" s="56">
        <v>150000000</v>
      </c>
      <c r="E33" s="56">
        <v>199105018</v>
      </c>
      <c r="F33" s="56">
        <v>49105018</v>
      </c>
      <c r="G33" s="124">
        <f t="shared" si="0"/>
        <v>4.1225331754613119E-2</v>
      </c>
    </row>
    <row r="34" spans="1:7" ht="26.25" customHeight="1">
      <c r="A34" s="30" t="s">
        <v>5</v>
      </c>
      <c r="B34" s="19" t="s">
        <v>257</v>
      </c>
      <c r="C34" s="20" t="s">
        <v>5</v>
      </c>
      <c r="D34" s="56">
        <v>1000000</v>
      </c>
      <c r="E34" s="56">
        <v>7233432</v>
      </c>
      <c r="F34" s="56">
        <v>6233432</v>
      </c>
      <c r="G34" s="124">
        <f t="shared" si="0"/>
        <v>1.4977052658935732E-3</v>
      </c>
    </row>
    <row r="35" spans="1:7" ht="26.25" customHeight="1">
      <c r="A35" s="30" t="s">
        <v>5</v>
      </c>
      <c r="B35" s="20" t="s">
        <v>5</v>
      </c>
      <c r="C35" s="19" t="s">
        <v>23</v>
      </c>
      <c r="D35" s="56">
        <v>1000000</v>
      </c>
      <c r="E35" s="56">
        <v>7233432</v>
      </c>
      <c r="F35" s="56">
        <v>6233432</v>
      </c>
      <c r="G35" s="124">
        <f t="shared" si="0"/>
        <v>1.4977052658935732E-3</v>
      </c>
    </row>
    <row r="36" spans="1:7" ht="26.25" customHeight="1">
      <c r="A36" s="116" t="s">
        <v>566</v>
      </c>
      <c r="B36" s="117" t="s">
        <v>5</v>
      </c>
      <c r="C36" s="117" t="s">
        <v>5</v>
      </c>
      <c r="D36" s="22">
        <v>10000000</v>
      </c>
      <c r="E36" s="22">
        <v>9495504</v>
      </c>
      <c r="F36" s="22">
        <v>-504496</v>
      </c>
      <c r="G36" s="123">
        <f t="shared" si="0"/>
        <v>1.9660745194139502E-3</v>
      </c>
    </row>
    <row r="37" spans="1:7" ht="26.25" customHeight="1">
      <c r="A37" s="30" t="s">
        <v>5</v>
      </c>
      <c r="B37" s="19" t="s">
        <v>258</v>
      </c>
      <c r="C37" s="20" t="s">
        <v>5</v>
      </c>
      <c r="D37" s="56">
        <v>10000000</v>
      </c>
      <c r="E37" s="56">
        <v>9495504</v>
      </c>
      <c r="F37" s="56">
        <v>-504496</v>
      </c>
      <c r="G37" s="124">
        <f t="shared" si="0"/>
        <v>1.9660745194139502E-3</v>
      </c>
    </row>
    <row r="38" spans="1:7" ht="26.25" customHeight="1">
      <c r="A38" s="30" t="s">
        <v>5</v>
      </c>
      <c r="B38" s="20" t="s">
        <v>5</v>
      </c>
      <c r="C38" s="19" t="s">
        <v>259</v>
      </c>
      <c r="D38" s="56">
        <v>6000000</v>
      </c>
      <c r="E38" s="56">
        <v>5884900</v>
      </c>
      <c r="F38" s="56">
        <v>-115100</v>
      </c>
      <c r="G38" s="124">
        <f t="shared" si="0"/>
        <v>1.2184873956452606E-3</v>
      </c>
    </row>
    <row r="39" spans="1:7" ht="26.25" customHeight="1">
      <c r="A39" s="30" t="s">
        <v>5</v>
      </c>
      <c r="B39" s="20" t="s">
        <v>5</v>
      </c>
      <c r="C39" s="19" t="s">
        <v>260</v>
      </c>
      <c r="D39" s="56">
        <v>4000000</v>
      </c>
      <c r="E39" s="56">
        <v>3610604</v>
      </c>
      <c r="F39" s="56">
        <v>-389396</v>
      </c>
      <c r="G39" s="124">
        <f t="shared" si="0"/>
        <v>7.4758712376868949E-4</v>
      </c>
    </row>
    <row r="40" spans="1:7" ht="26.25" customHeight="1">
      <c r="A40" s="198" t="s">
        <v>569</v>
      </c>
      <c r="B40" s="117" t="s">
        <v>261</v>
      </c>
      <c r="C40" s="117" t="s">
        <v>5</v>
      </c>
      <c r="D40" s="22">
        <v>200000000</v>
      </c>
      <c r="E40" s="22">
        <v>207321905</v>
      </c>
      <c r="F40" s="22">
        <v>7321905</v>
      </c>
      <c r="G40" s="123">
        <f>E40/4829676549</f>
        <v>4.2926664528482074E-2</v>
      </c>
    </row>
    <row r="41" spans="1:7" ht="26.25" customHeight="1">
      <c r="A41" s="199"/>
      <c r="B41" s="19" t="s">
        <v>31</v>
      </c>
      <c r="C41" s="19" t="s">
        <v>262</v>
      </c>
      <c r="D41" s="56" t="s">
        <v>6</v>
      </c>
      <c r="E41" s="56">
        <v>1565365055</v>
      </c>
      <c r="F41" s="56" t="s">
        <v>6</v>
      </c>
      <c r="G41" s="125"/>
    </row>
    <row r="42" spans="1:7" ht="26.25" customHeight="1">
      <c r="A42" s="199"/>
      <c r="B42" s="20" t="s">
        <v>5</v>
      </c>
      <c r="C42" s="19" t="s">
        <v>85</v>
      </c>
      <c r="D42" s="56" t="s">
        <v>6</v>
      </c>
      <c r="E42" s="56">
        <v>24115520</v>
      </c>
      <c r="F42" s="56" t="s">
        <v>6</v>
      </c>
      <c r="G42" s="125"/>
    </row>
    <row r="43" spans="1:7" ht="26.25" customHeight="1">
      <c r="A43" s="199"/>
      <c r="B43" s="19" t="s">
        <v>263</v>
      </c>
      <c r="C43" s="19" t="s">
        <v>264</v>
      </c>
      <c r="D43" s="56" t="s">
        <v>6</v>
      </c>
      <c r="E43" s="56">
        <v>1491670</v>
      </c>
      <c r="F43" s="56" t="s">
        <v>6</v>
      </c>
      <c r="G43" s="125"/>
    </row>
    <row r="44" spans="1:7" ht="26.25" customHeight="1">
      <c r="A44" s="199"/>
      <c r="B44" s="20" t="s">
        <v>5</v>
      </c>
      <c r="C44" s="19" t="s">
        <v>265</v>
      </c>
      <c r="D44" s="56" t="s">
        <v>6</v>
      </c>
      <c r="E44" s="56">
        <v>1380667000</v>
      </c>
      <c r="F44" s="56" t="s">
        <v>6</v>
      </c>
      <c r="G44" s="125"/>
    </row>
    <row r="45" spans="1:7" ht="26.25" customHeight="1">
      <c r="A45" s="200"/>
      <c r="B45" s="20" t="s">
        <v>5</v>
      </c>
      <c r="C45" s="19" t="s">
        <v>87</v>
      </c>
      <c r="D45" s="56" t="s">
        <v>6</v>
      </c>
      <c r="E45" s="56">
        <v>0</v>
      </c>
      <c r="F45" s="56" t="s">
        <v>6</v>
      </c>
      <c r="G45" s="125"/>
    </row>
    <row r="46" spans="1:7" ht="26.25" customHeight="1" thickBot="1">
      <c r="A46" s="118" t="s">
        <v>7</v>
      </c>
      <c r="B46" s="119" t="s">
        <v>5</v>
      </c>
      <c r="C46" s="119" t="s">
        <v>5</v>
      </c>
      <c r="D46" s="31">
        <v>4810000000</v>
      </c>
      <c r="E46" s="31">
        <v>4825766049</v>
      </c>
      <c r="F46" s="31">
        <v>15766049</v>
      </c>
      <c r="G46" s="126">
        <v>1</v>
      </c>
    </row>
  </sheetData>
  <sheetProtection password="CC3D" sheet="1" objects="1" scenarios="1"/>
  <mergeCells count="8">
    <mergeCell ref="A40:A45"/>
    <mergeCell ref="A1:G1"/>
    <mergeCell ref="A2:G2"/>
    <mergeCell ref="A5:C5"/>
    <mergeCell ref="D5:D6"/>
    <mergeCell ref="E5:E6"/>
    <mergeCell ref="F5:F6"/>
    <mergeCell ref="G5:G6"/>
  </mergeCells>
  <phoneticPr fontId="18" type="noConversion"/>
  <pageMargins left="0.23622047244094491" right="0.35433070866141736" top="0.59055118110236227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8"/>
  <sheetViews>
    <sheetView workbookViewId="0">
      <selection activeCell="G15" sqref="G15"/>
    </sheetView>
  </sheetViews>
  <sheetFormatPr defaultRowHeight="16.5"/>
  <cols>
    <col min="1" max="1" width="10.125" style="64" customWidth="1"/>
    <col min="2" max="2" width="10.875" style="64" customWidth="1"/>
    <col min="3" max="3" width="9.375" style="64" customWidth="1"/>
    <col min="4" max="4" width="11.25" style="93" customWidth="1"/>
    <col min="5" max="5" width="8.125" style="65" customWidth="1"/>
    <col min="6" max="6" width="7.25" style="65" customWidth="1"/>
    <col min="7" max="7" width="11" style="93" customWidth="1"/>
    <col min="8" max="8" width="11.125" style="93" customWidth="1"/>
    <col min="9" max="9" width="8.625" style="8" customWidth="1"/>
    <col min="10" max="10" width="5.125" style="108" customWidth="1"/>
  </cols>
  <sheetData>
    <row r="1" spans="1:10" ht="26.25">
      <c r="A1" s="157" t="s">
        <v>232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>
      <c r="A2" s="155" t="s">
        <v>233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8" thickBot="1">
      <c r="A3" s="16" t="s">
        <v>230</v>
      </c>
      <c r="B3" s="3"/>
      <c r="C3" s="3"/>
      <c r="D3" s="58"/>
      <c r="E3" s="59"/>
      <c r="F3" s="59"/>
      <c r="G3" s="58"/>
      <c r="H3" s="58"/>
      <c r="I3" s="171" t="s">
        <v>38</v>
      </c>
      <c r="J3" s="171"/>
    </row>
    <row r="4" spans="1:10">
      <c r="A4" s="214" t="s">
        <v>40</v>
      </c>
      <c r="B4" s="215"/>
      <c r="C4" s="215"/>
      <c r="D4" s="216" t="s">
        <v>44</v>
      </c>
      <c r="E4" s="216"/>
      <c r="F4" s="216"/>
      <c r="G4" s="216"/>
      <c r="H4" s="217" t="s">
        <v>546</v>
      </c>
      <c r="I4" s="219" t="s">
        <v>541</v>
      </c>
      <c r="J4" s="221" t="s">
        <v>47</v>
      </c>
    </row>
    <row r="5" spans="1:10" ht="22.5">
      <c r="A5" s="133" t="s">
        <v>41</v>
      </c>
      <c r="B5" s="134" t="s">
        <v>42</v>
      </c>
      <c r="C5" s="134" t="s">
        <v>43</v>
      </c>
      <c r="D5" s="135" t="s">
        <v>549</v>
      </c>
      <c r="E5" s="136" t="s">
        <v>548</v>
      </c>
      <c r="F5" s="137" t="s">
        <v>50</v>
      </c>
      <c r="G5" s="135" t="s">
        <v>547</v>
      </c>
      <c r="H5" s="218"/>
      <c r="I5" s="220"/>
      <c r="J5" s="222"/>
    </row>
    <row r="6" spans="1:10" ht="33.75">
      <c r="A6" s="127" t="s">
        <v>266</v>
      </c>
      <c r="B6" s="128" t="s">
        <v>5</v>
      </c>
      <c r="C6" s="128" t="s">
        <v>5</v>
      </c>
      <c r="D6" s="22">
        <v>2024000000</v>
      </c>
      <c r="E6" s="129">
        <v>1000000</v>
      </c>
      <c r="F6" s="129">
        <v>0</v>
      </c>
      <c r="G6" s="22">
        <v>2025000000</v>
      </c>
      <c r="H6" s="22">
        <v>1958986070</v>
      </c>
      <c r="I6" s="130">
        <v>-66013930</v>
      </c>
      <c r="J6" s="123">
        <f>H6/4829676549</f>
        <v>0.40561434086214621</v>
      </c>
    </row>
    <row r="7" spans="1:10" ht="22.5">
      <c r="A7" s="62" t="s">
        <v>5</v>
      </c>
      <c r="B7" s="63" t="s">
        <v>267</v>
      </c>
      <c r="C7" s="60" t="s">
        <v>5</v>
      </c>
      <c r="D7" s="21">
        <v>1501000000</v>
      </c>
      <c r="E7" s="61">
        <v>0</v>
      </c>
      <c r="F7" s="61">
        <v>0</v>
      </c>
      <c r="G7" s="21">
        <v>1501000000</v>
      </c>
      <c r="H7" s="21">
        <v>1456430200</v>
      </c>
      <c r="I7" s="11">
        <v>-44569800</v>
      </c>
      <c r="J7" s="115">
        <f t="shared" ref="J7:J70" si="0">H7/4829676549</f>
        <v>0.30155853818027595</v>
      </c>
    </row>
    <row r="8" spans="1:10" ht="22.5">
      <c r="A8" s="62" t="s">
        <v>5</v>
      </c>
      <c r="B8" s="60" t="s">
        <v>5</v>
      </c>
      <c r="C8" s="63" t="s">
        <v>268</v>
      </c>
      <c r="D8" s="21">
        <v>570000000</v>
      </c>
      <c r="E8" s="61">
        <v>0</v>
      </c>
      <c r="F8" s="61">
        <v>0</v>
      </c>
      <c r="G8" s="21">
        <v>570000000</v>
      </c>
      <c r="H8" s="21">
        <v>562488000</v>
      </c>
      <c r="I8" s="11">
        <v>-7512000</v>
      </c>
      <c r="J8" s="115">
        <f t="shared" si="0"/>
        <v>0.11646494217432944</v>
      </c>
    </row>
    <row r="9" spans="1:10" ht="22.5">
      <c r="A9" s="62" t="s">
        <v>5</v>
      </c>
      <c r="B9" s="60" t="s">
        <v>5</v>
      </c>
      <c r="C9" s="63" t="s">
        <v>269</v>
      </c>
      <c r="D9" s="21">
        <v>255000000</v>
      </c>
      <c r="E9" s="61">
        <v>0</v>
      </c>
      <c r="F9" s="61">
        <v>0</v>
      </c>
      <c r="G9" s="21">
        <v>255000000</v>
      </c>
      <c r="H9" s="21">
        <v>253586000</v>
      </c>
      <c r="I9" s="11">
        <v>-1414000</v>
      </c>
      <c r="J9" s="115">
        <f t="shared" si="0"/>
        <v>5.2505793592431321E-2</v>
      </c>
    </row>
    <row r="10" spans="1:10" ht="22.5">
      <c r="A10" s="62" t="s">
        <v>5</v>
      </c>
      <c r="B10" s="60" t="s">
        <v>5</v>
      </c>
      <c r="C10" s="63" t="s">
        <v>270</v>
      </c>
      <c r="D10" s="21">
        <v>220000000</v>
      </c>
      <c r="E10" s="61">
        <v>0</v>
      </c>
      <c r="F10" s="61">
        <v>0</v>
      </c>
      <c r="G10" s="21">
        <v>220000000</v>
      </c>
      <c r="H10" s="21">
        <v>204452000</v>
      </c>
      <c r="I10" s="11">
        <v>-15548000</v>
      </c>
      <c r="J10" s="115">
        <f t="shared" si="0"/>
        <v>4.2332441505287234E-2</v>
      </c>
    </row>
    <row r="11" spans="1:10" ht="22.5">
      <c r="A11" s="62" t="s">
        <v>5</v>
      </c>
      <c r="B11" s="60" t="s">
        <v>5</v>
      </c>
      <c r="C11" s="63" t="s">
        <v>550</v>
      </c>
      <c r="D11" s="21">
        <v>88000000</v>
      </c>
      <c r="E11" s="61">
        <v>0</v>
      </c>
      <c r="F11" s="61">
        <v>0</v>
      </c>
      <c r="G11" s="21">
        <v>88000000</v>
      </c>
      <c r="H11" s="21">
        <v>84003200</v>
      </c>
      <c r="I11" s="11">
        <v>-3996800</v>
      </c>
      <c r="J11" s="115">
        <f t="shared" si="0"/>
        <v>1.7393131640957019E-2</v>
      </c>
    </row>
    <row r="12" spans="1:10" ht="22.5">
      <c r="A12" s="62" t="s">
        <v>5</v>
      </c>
      <c r="B12" s="60" t="s">
        <v>5</v>
      </c>
      <c r="C12" s="63" t="s">
        <v>271</v>
      </c>
      <c r="D12" s="21">
        <v>280000000</v>
      </c>
      <c r="E12" s="61">
        <v>0</v>
      </c>
      <c r="F12" s="61">
        <v>0</v>
      </c>
      <c r="G12" s="21">
        <v>280000000</v>
      </c>
      <c r="H12" s="21">
        <v>266456000</v>
      </c>
      <c r="I12" s="11">
        <v>-13544000</v>
      </c>
      <c r="J12" s="115">
        <f t="shared" si="0"/>
        <v>5.5170568317907454E-2</v>
      </c>
    </row>
    <row r="13" spans="1:10" ht="22.5">
      <c r="A13" s="62" t="s">
        <v>5</v>
      </c>
      <c r="B13" s="60" t="s">
        <v>5</v>
      </c>
      <c r="C13" s="63" t="s">
        <v>272</v>
      </c>
      <c r="D13" s="21">
        <v>8000000</v>
      </c>
      <c r="E13" s="61">
        <v>0</v>
      </c>
      <c r="F13" s="61">
        <v>0</v>
      </c>
      <c r="G13" s="21">
        <v>8000000</v>
      </c>
      <c r="H13" s="21">
        <v>7985000</v>
      </c>
      <c r="I13" s="11">
        <v>-15000</v>
      </c>
      <c r="J13" s="115">
        <f t="shared" si="0"/>
        <v>1.6533198277332505E-3</v>
      </c>
    </row>
    <row r="14" spans="1:10" ht="22.5">
      <c r="A14" s="62" t="s">
        <v>5</v>
      </c>
      <c r="B14" s="60" t="s">
        <v>5</v>
      </c>
      <c r="C14" s="63" t="s">
        <v>273</v>
      </c>
      <c r="D14" s="21">
        <v>80000000</v>
      </c>
      <c r="E14" s="61">
        <v>0</v>
      </c>
      <c r="F14" s="61">
        <v>0</v>
      </c>
      <c r="G14" s="21">
        <v>80000000</v>
      </c>
      <c r="H14" s="21">
        <v>77460000</v>
      </c>
      <c r="I14" s="11">
        <v>-2540000</v>
      </c>
      <c r="J14" s="115">
        <f t="shared" si="0"/>
        <v>1.6038341121630256E-2</v>
      </c>
    </row>
    <row r="15" spans="1:10" ht="22.5">
      <c r="A15" s="62" t="s">
        <v>5</v>
      </c>
      <c r="B15" s="63" t="s">
        <v>274</v>
      </c>
      <c r="C15" s="60" t="s">
        <v>5</v>
      </c>
      <c r="D15" s="21">
        <v>523000000</v>
      </c>
      <c r="E15" s="61">
        <v>1000000</v>
      </c>
      <c r="F15" s="61">
        <v>0</v>
      </c>
      <c r="G15" s="21">
        <v>524000000</v>
      </c>
      <c r="H15" s="21">
        <v>502555870</v>
      </c>
      <c r="I15" s="11">
        <v>-21444130</v>
      </c>
      <c r="J15" s="115">
        <f t="shared" si="0"/>
        <v>0.10405580268187024</v>
      </c>
    </row>
    <row r="16" spans="1:10" ht="22.5">
      <c r="A16" s="62" t="s">
        <v>5</v>
      </c>
      <c r="B16" s="60" t="s">
        <v>5</v>
      </c>
      <c r="C16" s="63" t="s">
        <v>275</v>
      </c>
      <c r="D16" s="21">
        <v>190000000</v>
      </c>
      <c r="E16" s="61">
        <v>0</v>
      </c>
      <c r="F16" s="61">
        <v>0</v>
      </c>
      <c r="G16" s="21">
        <v>190000000</v>
      </c>
      <c r="H16" s="21">
        <v>187116000</v>
      </c>
      <c r="I16" s="11">
        <v>-2884000</v>
      </c>
      <c r="J16" s="115">
        <f t="shared" si="0"/>
        <v>3.8742967174218525E-2</v>
      </c>
    </row>
    <row r="17" spans="1:10" ht="22.5">
      <c r="A17" s="62" t="s">
        <v>5</v>
      </c>
      <c r="B17" s="60" t="s">
        <v>5</v>
      </c>
      <c r="C17" s="63" t="s">
        <v>276</v>
      </c>
      <c r="D17" s="21">
        <v>95000000</v>
      </c>
      <c r="E17" s="61">
        <v>0</v>
      </c>
      <c r="F17" s="61">
        <v>0</v>
      </c>
      <c r="G17" s="21">
        <v>95000000</v>
      </c>
      <c r="H17" s="21">
        <v>93558000</v>
      </c>
      <c r="I17" s="11">
        <v>-1442000</v>
      </c>
      <c r="J17" s="115">
        <f t="shared" si="0"/>
        <v>1.9371483587109262E-2</v>
      </c>
    </row>
    <row r="18" spans="1:10" ht="22.5">
      <c r="A18" s="62" t="s">
        <v>5</v>
      </c>
      <c r="B18" s="60" t="s">
        <v>5</v>
      </c>
      <c r="C18" s="63" t="s">
        <v>277</v>
      </c>
      <c r="D18" s="21">
        <v>78000000</v>
      </c>
      <c r="E18" s="61">
        <v>0</v>
      </c>
      <c r="F18" s="61">
        <v>0</v>
      </c>
      <c r="G18" s="21">
        <v>78000000</v>
      </c>
      <c r="H18" s="21">
        <v>69230000</v>
      </c>
      <c r="I18" s="11">
        <v>-8770000</v>
      </c>
      <c r="J18" s="115">
        <f t="shared" si="0"/>
        <v>1.4334293259107444E-2</v>
      </c>
    </row>
    <row r="19" spans="1:10" ht="22.5">
      <c r="A19" s="62" t="s">
        <v>5</v>
      </c>
      <c r="B19" s="60" t="s">
        <v>5</v>
      </c>
      <c r="C19" s="63" t="s">
        <v>278</v>
      </c>
      <c r="D19" s="21">
        <v>48000000</v>
      </c>
      <c r="E19" s="61">
        <v>0</v>
      </c>
      <c r="F19" s="61">
        <v>0</v>
      </c>
      <c r="G19" s="21">
        <v>48000000</v>
      </c>
      <c r="H19" s="21">
        <v>43955370</v>
      </c>
      <c r="I19" s="11">
        <v>-4044630</v>
      </c>
      <c r="J19" s="115">
        <f t="shared" si="0"/>
        <v>9.1011001573389223E-3</v>
      </c>
    </row>
    <row r="20" spans="1:10" ht="22.5">
      <c r="A20" s="62" t="s">
        <v>5</v>
      </c>
      <c r="B20" s="60" t="s">
        <v>5</v>
      </c>
      <c r="C20" s="63" t="s">
        <v>279</v>
      </c>
      <c r="D20" s="21">
        <v>83000000</v>
      </c>
      <c r="E20" s="61">
        <v>0</v>
      </c>
      <c r="F20" s="61">
        <v>0</v>
      </c>
      <c r="G20" s="21">
        <v>83000000</v>
      </c>
      <c r="H20" s="21">
        <v>81900000</v>
      </c>
      <c r="I20" s="11">
        <v>-1100000</v>
      </c>
      <c r="J20" s="115">
        <f t="shared" si="0"/>
        <v>1.6957657343939038E-2</v>
      </c>
    </row>
    <row r="21" spans="1:10" ht="22.5">
      <c r="A21" s="62" t="s">
        <v>5</v>
      </c>
      <c r="B21" s="60" t="s">
        <v>5</v>
      </c>
      <c r="C21" s="63" t="s">
        <v>280</v>
      </c>
      <c r="D21" s="21">
        <v>14000000</v>
      </c>
      <c r="E21" s="61">
        <v>0</v>
      </c>
      <c r="F21" s="61">
        <v>0</v>
      </c>
      <c r="G21" s="21">
        <v>14000000</v>
      </c>
      <c r="H21" s="21">
        <v>11246500</v>
      </c>
      <c r="I21" s="11">
        <v>-2753500</v>
      </c>
      <c r="J21" s="115">
        <f t="shared" si="0"/>
        <v>2.328623850044083E-3</v>
      </c>
    </row>
    <row r="22" spans="1:10" ht="22.5">
      <c r="A22" s="62" t="s">
        <v>5</v>
      </c>
      <c r="B22" s="60" t="s">
        <v>5</v>
      </c>
      <c r="C22" s="63" t="s">
        <v>281</v>
      </c>
      <c r="D22" s="21">
        <v>15000000</v>
      </c>
      <c r="E22" s="61">
        <v>1000000</v>
      </c>
      <c r="F22" s="61">
        <v>0</v>
      </c>
      <c r="G22" s="21">
        <v>16000000</v>
      </c>
      <c r="H22" s="21">
        <v>15550000</v>
      </c>
      <c r="I22" s="11">
        <v>-450000</v>
      </c>
      <c r="J22" s="115">
        <f t="shared" si="0"/>
        <v>3.2196773101129676E-3</v>
      </c>
    </row>
    <row r="23" spans="1:10" ht="22.5">
      <c r="A23" s="127" t="s">
        <v>57</v>
      </c>
      <c r="B23" s="128" t="s">
        <v>5</v>
      </c>
      <c r="C23" s="128" t="s">
        <v>5</v>
      </c>
      <c r="D23" s="22">
        <v>929500000</v>
      </c>
      <c r="E23" s="129">
        <v>0</v>
      </c>
      <c r="F23" s="129">
        <v>0</v>
      </c>
      <c r="G23" s="22">
        <v>929500000</v>
      </c>
      <c r="H23" s="22">
        <v>857841478</v>
      </c>
      <c r="I23" s="130">
        <v>-71658522</v>
      </c>
      <c r="J23" s="123">
        <f t="shared" si="0"/>
        <v>0.17761882587719438</v>
      </c>
    </row>
    <row r="24" spans="1:10" ht="22.5">
      <c r="A24" s="62" t="s">
        <v>5</v>
      </c>
      <c r="B24" s="63" t="s">
        <v>282</v>
      </c>
      <c r="C24" s="60" t="s">
        <v>5</v>
      </c>
      <c r="D24" s="21">
        <v>299000000</v>
      </c>
      <c r="E24" s="61">
        <v>0</v>
      </c>
      <c r="F24" s="61">
        <v>0</v>
      </c>
      <c r="G24" s="21">
        <v>299000000</v>
      </c>
      <c r="H24" s="21">
        <v>278691320</v>
      </c>
      <c r="I24" s="11">
        <v>-20308680</v>
      </c>
      <c r="J24" s="115">
        <f t="shared" si="0"/>
        <v>5.7703930516362203E-2</v>
      </c>
    </row>
    <row r="25" spans="1:10" ht="22.5">
      <c r="A25" s="62" t="s">
        <v>5</v>
      </c>
      <c r="B25" s="60" t="s">
        <v>5</v>
      </c>
      <c r="C25" s="63" t="s">
        <v>283</v>
      </c>
      <c r="D25" s="21">
        <v>200000000</v>
      </c>
      <c r="E25" s="61">
        <v>0</v>
      </c>
      <c r="F25" s="61">
        <v>0</v>
      </c>
      <c r="G25" s="21">
        <v>200000000</v>
      </c>
      <c r="H25" s="21">
        <v>190060000</v>
      </c>
      <c r="I25" s="11">
        <v>-9940000</v>
      </c>
      <c r="J25" s="115">
        <f t="shared" si="0"/>
        <v>3.9352531804506152E-2</v>
      </c>
    </row>
    <row r="26" spans="1:10" ht="22.5">
      <c r="A26" s="62" t="s">
        <v>5</v>
      </c>
      <c r="B26" s="60" t="s">
        <v>5</v>
      </c>
      <c r="C26" s="63" t="s">
        <v>284</v>
      </c>
      <c r="D26" s="21">
        <v>7000000</v>
      </c>
      <c r="E26" s="61">
        <v>0</v>
      </c>
      <c r="F26" s="61">
        <v>0</v>
      </c>
      <c r="G26" s="21">
        <v>7000000</v>
      </c>
      <c r="H26" s="21">
        <v>6846350</v>
      </c>
      <c r="I26" s="11">
        <v>-153650</v>
      </c>
      <c r="J26" s="115">
        <f t="shared" si="0"/>
        <v>1.4175586978837245E-3</v>
      </c>
    </row>
    <row r="27" spans="1:10" ht="22.5">
      <c r="A27" s="62" t="s">
        <v>5</v>
      </c>
      <c r="B27" s="60" t="s">
        <v>5</v>
      </c>
      <c r="C27" s="63" t="s">
        <v>285</v>
      </c>
      <c r="D27" s="21">
        <v>2000000</v>
      </c>
      <c r="E27" s="61">
        <v>0</v>
      </c>
      <c r="F27" s="61">
        <v>0</v>
      </c>
      <c r="G27" s="21">
        <v>2000000</v>
      </c>
      <c r="H27" s="21">
        <v>1029300</v>
      </c>
      <c r="I27" s="11">
        <v>-970700</v>
      </c>
      <c r="J27" s="115">
        <f t="shared" si="0"/>
        <v>2.1311986207712396E-4</v>
      </c>
    </row>
    <row r="28" spans="1:10" ht="22.5">
      <c r="A28" s="62" t="s">
        <v>5</v>
      </c>
      <c r="B28" s="60" t="s">
        <v>5</v>
      </c>
      <c r="C28" s="63" t="s">
        <v>286</v>
      </c>
      <c r="D28" s="21">
        <v>48000000</v>
      </c>
      <c r="E28" s="61">
        <v>0</v>
      </c>
      <c r="F28" s="61">
        <v>0</v>
      </c>
      <c r="G28" s="21">
        <v>48000000</v>
      </c>
      <c r="H28" s="21">
        <v>44074100</v>
      </c>
      <c r="I28" s="11">
        <v>-3925900</v>
      </c>
      <c r="J28" s="115">
        <f t="shared" si="0"/>
        <v>9.1256835841575529E-3</v>
      </c>
    </row>
    <row r="29" spans="1:10" ht="22.5">
      <c r="A29" s="62" t="s">
        <v>5</v>
      </c>
      <c r="B29" s="60" t="s">
        <v>5</v>
      </c>
      <c r="C29" s="63" t="s">
        <v>287</v>
      </c>
      <c r="D29" s="21">
        <v>14000000</v>
      </c>
      <c r="E29" s="61">
        <v>0</v>
      </c>
      <c r="F29" s="61">
        <v>0</v>
      </c>
      <c r="G29" s="21">
        <v>14000000</v>
      </c>
      <c r="H29" s="21">
        <v>11970030</v>
      </c>
      <c r="I29" s="11">
        <v>-2029970</v>
      </c>
      <c r="J29" s="115">
        <f t="shared" si="0"/>
        <v>2.4784330541718024E-3</v>
      </c>
    </row>
    <row r="30" spans="1:10" ht="22.5">
      <c r="A30" s="62" t="s">
        <v>5</v>
      </c>
      <c r="B30" s="60" t="s">
        <v>5</v>
      </c>
      <c r="C30" s="63" t="s">
        <v>288</v>
      </c>
      <c r="D30" s="21">
        <v>28000000</v>
      </c>
      <c r="E30" s="61">
        <v>0</v>
      </c>
      <c r="F30" s="61">
        <v>0</v>
      </c>
      <c r="G30" s="21">
        <v>28000000</v>
      </c>
      <c r="H30" s="21">
        <v>24711540</v>
      </c>
      <c r="I30" s="11">
        <v>-3288460</v>
      </c>
      <c r="J30" s="115">
        <f t="shared" si="0"/>
        <v>5.1166035135658521E-3</v>
      </c>
    </row>
    <row r="31" spans="1:10" ht="22.5">
      <c r="A31" s="62" t="s">
        <v>5</v>
      </c>
      <c r="B31" s="63" t="s">
        <v>289</v>
      </c>
      <c r="C31" s="60" t="s">
        <v>5</v>
      </c>
      <c r="D31" s="21">
        <v>282000000</v>
      </c>
      <c r="E31" s="61">
        <v>0</v>
      </c>
      <c r="F31" s="61">
        <v>0</v>
      </c>
      <c r="G31" s="21">
        <v>282000000</v>
      </c>
      <c r="H31" s="21">
        <v>255506055</v>
      </c>
      <c r="I31" s="11">
        <v>-26493945</v>
      </c>
      <c r="J31" s="115">
        <f t="shared" si="0"/>
        <v>5.2903347130545078E-2</v>
      </c>
    </row>
    <row r="32" spans="1:10" ht="22.5">
      <c r="A32" s="62" t="s">
        <v>5</v>
      </c>
      <c r="B32" s="60" t="s">
        <v>5</v>
      </c>
      <c r="C32" s="63" t="s">
        <v>290</v>
      </c>
      <c r="D32" s="21">
        <v>63000000</v>
      </c>
      <c r="E32" s="61">
        <v>0</v>
      </c>
      <c r="F32" s="61">
        <v>0</v>
      </c>
      <c r="G32" s="21">
        <v>63000000</v>
      </c>
      <c r="H32" s="21">
        <v>55370820</v>
      </c>
      <c r="I32" s="11">
        <v>-7629180</v>
      </c>
      <c r="J32" s="115">
        <f t="shared" si="0"/>
        <v>1.1464705646067479E-2</v>
      </c>
    </row>
    <row r="33" spans="1:10" ht="22.5">
      <c r="A33" s="62" t="s">
        <v>5</v>
      </c>
      <c r="B33" s="60" t="s">
        <v>5</v>
      </c>
      <c r="C33" s="63" t="s">
        <v>291</v>
      </c>
      <c r="D33" s="21">
        <v>30000000</v>
      </c>
      <c r="E33" s="61">
        <v>0</v>
      </c>
      <c r="F33" s="61">
        <v>0</v>
      </c>
      <c r="G33" s="21">
        <v>30000000</v>
      </c>
      <c r="H33" s="21">
        <v>27679800</v>
      </c>
      <c r="I33" s="11">
        <v>-2320200</v>
      </c>
      <c r="J33" s="115">
        <f t="shared" si="0"/>
        <v>5.7311912545636601E-3</v>
      </c>
    </row>
    <row r="34" spans="1:10" ht="22.5">
      <c r="A34" s="62" t="s">
        <v>5</v>
      </c>
      <c r="B34" s="60" t="s">
        <v>5</v>
      </c>
      <c r="C34" s="63" t="s">
        <v>292</v>
      </c>
      <c r="D34" s="21">
        <v>35000000</v>
      </c>
      <c r="E34" s="61">
        <v>0</v>
      </c>
      <c r="F34" s="61">
        <v>0</v>
      </c>
      <c r="G34" s="21">
        <v>35000000</v>
      </c>
      <c r="H34" s="21">
        <v>34478090</v>
      </c>
      <c r="I34" s="11">
        <v>-521910</v>
      </c>
      <c r="J34" s="115">
        <f t="shared" si="0"/>
        <v>7.1387989755005016E-3</v>
      </c>
    </row>
    <row r="35" spans="1:10" ht="22.5">
      <c r="A35" s="62" t="s">
        <v>5</v>
      </c>
      <c r="B35" s="60" t="s">
        <v>5</v>
      </c>
      <c r="C35" s="63" t="s">
        <v>293</v>
      </c>
      <c r="D35" s="21">
        <v>18000000</v>
      </c>
      <c r="E35" s="61">
        <v>0</v>
      </c>
      <c r="F35" s="61">
        <v>0</v>
      </c>
      <c r="G35" s="21">
        <v>18000000</v>
      </c>
      <c r="H35" s="21">
        <v>12220800</v>
      </c>
      <c r="I35" s="11">
        <v>-5779200</v>
      </c>
      <c r="J35" s="115">
        <f t="shared" si="0"/>
        <v>2.5303557859439585E-3</v>
      </c>
    </row>
    <row r="36" spans="1:10" ht="22.5">
      <c r="A36" s="62" t="s">
        <v>5</v>
      </c>
      <c r="B36" s="60" t="s">
        <v>5</v>
      </c>
      <c r="C36" s="63" t="s">
        <v>294</v>
      </c>
      <c r="D36" s="21">
        <v>26000000</v>
      </c>
      <c r="E36" s="61">
        <v>0</v>
      </c>
      <c r="F36" s="61">
        <v>0</v>
      </c>
      <c r="G36" s="21">
        <v>26000000</v>
      </c>
      <c r="H36" s="21">
        <v>24206300</v>
      </c>
      <c r="I36" s="11">
        <v>-1793700</v>
      </c>
      <c r="J36" s="115">
        <f t="shared" si="0"/>
        <v>5.0119919531696156E-3</v>
      </c>
    </row>
    <row r="37" spans="1:10" ht="22.5">
      <c r="A37" s="62" t="s">
        <v>5</v>
      </c>
      <c r="B37" s="60" t="s">
        <v>5</v>
      </c>
      <c r="C37" s="63" t="s">
        <v>295</v>
      </c>
      <c r="D37" s="21">
        <v>58000000</v>
      </c>
      <c r="E37" s="61">
        <v>0</v>
      </c>
      <c r="F37" s="61">
        <v>0</v>
      </c>
      <c r="G37" s="21">
        <v>58000000</v>
      </c>
      <c r="H37" s="21">
        <v>51412445</v>
      </c>
      <c r="I37" s="11">
        <v>-6587555</v>
      </c>
      <c r="J37" s="115">
        <f t="shared" si="0"/>
        <v>1.0645111422760829E-2</v>
      </c>
    </row>
    <row r="38" spans="1:10" ht="22.5">
      <c r="A38" s="62" t="s">
        <v>5</v>
      </c>
      <c r="B38" s="60" t="s">
        <v>5</v>
      </c>
      <c r="C38" s="63" t="s">
        <v>296</v>
      </c>
      <c r="D38" s="21">
        <v>32000000</v>
      </c>
      <c r="E38" s="61">
        <v>0</v>
      </c>
      <c r="F38" s="61">
        <v>0</v>
      </c>
      <c r="G38" s="21">
        <v>32000000</v>
      </c>
      <c r="H38" s="21">
        <v>31350500</v>
      </c>
      <c r="I38" s="11">
        <v>-649500</v>
      </c>
      <c r="J38" s="115">
        <f t="shared" si="0"/>
        <v>6.4912214476332214E-3</v>
      </c>
    </row>
    <row r="39" spans="1:10" ht="33.75">
      <c r="A39" s="62" t="s">
        <v>5</v>
      </c>
      <c r="B39" s="60" t="s">
        <v>5</v>
      </c>
      <c r="C39" s="63" t="s">
        <v>297</v>
      </c>
      <c r="D39" s="21">
        <v>19000000</v>
      </c>
      <c r="E39" s="61">
        <v>0</v>
      </c>
      <c r="F39" s="61">
        <v>0</v>
      </c>
      <c r="G39" s="21">
        <v>19000000</v>
      </c>
      <c r="H39" s="21">
        <v>17837700</v>
      </c>
      <c r="I39" s="11">
        <v>-1162300</v>
      </c>
      <c r="J39" s="115">
        <f t="shared" si="0"/>
        <v>3.6933529231255357E-3</v>
      </c>
    </row>
    <row r="40" spans="1:10" ht="22.5">
      <c r="A40" s="62" t="s">
        <v>5</v>
      </c>
      <c r="B40" s="60" t="s">
        <v>5</v>
      </c>
      <c r="C40" s="63" t="s">
        <v>298</v>
      </c>
      <c r="D40" s="21">
        <v>1000000</v>
      </c>
      <c r="E40" s="61">
        <v>0</v>
      </c>
      <c r="F40" s="61">
        <v>0</v>
      </c>
      <c r="G40" s="21">
        <v>1000000</v>
      </c>
      <c r="H40" s="21">
        <v>949600</v>
      </c>
      <c r="I40" s="11">
        <v>-50400</v>
      </c>
      <c r="J40" s="115">
        <f t="shared" si="0"/>
        <v>1.9661772178027485E-4</v>
      </c>
    </row>
    <row r="41" spans="1:10" ht="22.5">
      <c r="A41" s="62" t="s">
        <v>5</v>
      </c>
      <c r="B41" s="63" t="s">
        <v>299</v>
      </c>
      <c r="C41" s="60" t="s">
        <v>5</v>
      </c>
      <c r="D41" s="21">
        <v>348500000</v>
      </c>
      <c r="E41" s="61">
        <v>0</v>
      </c>
      <c r="F41" s="61">
        <v>0</v>
      </c>
      <c r="G41" s="21">
        <v>348500000</v>
      </c>
      <c r="H41" s="21">
        <v>323644103</v>
      </c>
      <c r="I41" s="11">
        <v>-24855897</v>
      </c>
      <c r="J41" s="115">
        <f t="shared" si="0"/>
        <v>6.7011548230287085E-2</v>
      </c>
    </row>
    <row r="42" spans="1:10" ht="22.5">
      <c r="A42" s="62" t="s">
        <v>5</v>
      </c>
      <c r="B42" s="60" t="s">
        <v>5</v>
      </c>
      <c r="C42" s="63" t="s">
        <v>300</v>
      </c>
      <c r="D42" s="21">
        <v>50000000</v>
      </c>
      <c r="E42" s="61">
        <v>0</v>
      </c>
      <c r="F42" s="61">
        <v>0</v>
      </c>
      <c r="G42" s="21">
        <v>50000000</v>
      </c>
      <c r="H42" s="21">
        <v>47905590</v>
      </c>
      <c r="I42" s="11">
        <v>-2094410</v>
      </c>
      <c r="J42" s="115">
        <f t="shared" si="0"/>
        <v>9.9190058617732915E-3</v>
      </c>
    </row>
    <row r="43" spans="1:10" ht="22.5">
      <c r="A43" s="62" t="s">
        <v>5</v>
      </c>
      <c r="B43" s="60" t="s">
        <v>5</v>
      </c>
      <c r="C43" s="63" t="s">
        <v>301</v>
      </c>
      <c r="D43" s="21">
        <v>8000000</v>
      </c>
      <c r="E43" s="61">
        <v>0</v>
      </c>
      <c r="F43" s="61">
        <v>0</v>
      </c>
      <c r="G43" s="21">
        <v>8000000</v>
      </c>
      <c r="H43" s="21">
        <v>5151000</v>
      </c>
      <c r="I43" s="11">
        <v>-2849000</v>
      </c>
      <c r="J43" s="115">
        <f t="shared" si="0"/>
        <v>1.0665310498001218E-3</v>
      </c>
    </row>
    <row r="44" spans="1:10" ht="22.5">
      <c r="A44" s="62" t="s">
        <v>5</v>
      </c>
      <c r="B44" s="60" t="s">
        <v>5</v>
      </c>
      <c r="C44" s="63" t="s">
        <v>302</v>
      </c>
      <c r="D44" s="21">
        <v>80500000</v>
      </c>
      <c r="E44" s="61">
        <v>0</v>
      </c>
      <c r="F44" s="61">
        <v>0</v>
      </c>
      <c r="G44" s="21">
        <v>80500000</v>
      </c>
      <c r="H44" s="21">
        <v>79668080</v>
      </c>
      <c r="I44" s="11">
        <v>-831920</v>
      </c>
      <c r="J44" s="115">
        <f t="shared" si="0"/>
        <v>1.6495531158602233E-2</v>
      </c>
    </row>
    <row r="45" spans="1:10" ht="22.5">
      <c r="A45" s="62" t="s">
        <v>5</v>
      </c>
      <c r="B45" s="60" t="s">
        <v>5</v>
      </c>
      <c r="C45" s="63" t="s">
        <v>303</v>
      </c>
      <c r="D45" s="21">
        <v>19000000</v>
      </c>
      <c r="E45" s="61">
        <v>0</v>
      </c>
      <c r="F45" s="61">
        <v>0</v>
      </c>
      <c r="G45" s="21">
        <v>19000000</v>
      </c>
      <c r="H45" s="21">
        <v>14878500</v>
      </c>
      <c r="I45" s="11">
        <v>-4121500</v>
      </c>
      <c r="J45" s="115">
        <f t="shared" si="0"/>
        <v>3.0806410841489251E-3</v>
      </c>
    </row>
    <row r="46" spans="1:10" ht="22.5">
      <c r="A46" s="62" t="s">
        <v>5</v>
      </c>
      <c r="B46" s="60" t="s">
        <v>5</v>
      </c>
      <c r="C46" s="63" t="s">
        <v>304</v>
      </c>
      <c r="D46" s="21">
        <v>110000000</v>
      </c>
      <c r="E46" s="61">
        <v>0</v>
      </c>
      <c r="F46" s="61">
        <v>0</v>
      </c>
      <c r="G46" s="21">
        <v>110000000</v>
      </c>
      <c r="H46" s="21">
        <v>107509200</v>
      </c>
      <c r="I46" s="11">
        <v>-2490800</v>
      </c>
      <c r="J46" s="115">
        <f t="shared" si="0"/>
        <v>2.2260124235909777E-2</v>
      </c>
    </row>
    <row r="47" spans="1:10" ht="22.5">
      <c r="A47" s="62" t="s">
        <v>5</v>
      </c>
      <c r="B47" s="60" t="s">
        <v>5</v>
      </c>
      <c r="C47" s="63" t="s">
        <v>305</v>
      </c>
      <c r="D47" s="21">
        <v>16000000</v>
      </c>
      <c r="E47" s="61">
        <v>0</v>
      </c>
      <c r="F47" s="61">
        <v>0</v>
      </c>
      <c r="G47" s="21">
        <v>16000000</v>
      </c>
      <c r="H47" s="21">
        <v>12654280</v>
      </c>
      <c r="I47" s="11">
        <v>-3345720</v>
      </c>
      <c r="J47" s="115">
        <f t="shared" si="0"/>
        <v>2.6201092084769339E-3</v>
      </c>
    </row>
    <row r="48" spans="1:10" ht="22.5">
      <c r="A48" s="62" t="s">
        <v>5</v>
      </c>
      <c r="B48" s="60" t="s">
        <v>5</v>
      </c>
      <c r="C48" s="63" t="s">
        <v>306</v>
      </c>
      <c r="D48" s="21">
        <v>45000000</v>
      </c>
      <c r="E48" s="61">
        <v>0</v>
      </c>
      <c r="F48" s="61">
        <v>0</v>
      </c>
      <c r="G48" s="21">
        <v>45000000</v>
      </c>
      <c r="H48" s="21">
        <v>39828700</v>
      </c>
      <c r="I48" s="11">
        <v>-5171300</v>
      </c>
      <c r="J48" s="115">
        <f t="shared" si="0"/>
        <v>8.2466599151959068E-3</v>
      </c>
    </row>
    <row r="49" spans="1:10" ht="22.5">
      <c r="A49" s="62" t="s">
        <v>5</v>
      </c>
      <c r="B49" s="60" t="s">
        <v>5</v>
      </c>
      <c r="C49" s="63" t="s">
        <v>307</v>
      </c>
      <c r="D49" s="21">
        <v>4000000</v>
      </c>
      <c r="E49" s="61">
        <v>0</v>
      </c>
      <c r="F49" s="61">
        <v>0</v>
      </c>
      <c r="G49" s="21">
        <v>4000000</v>
      </c>
      <c r="H49" s="21">
        <v>3495000</v>
      </c>
      <c r="I49" s="11">
        <v>-505000</v>
      </c>
      <c r="J49" s="115">
        <f t="shared" si="0"/>
        <v>7.2365094526333261E-4</v>
      </c>
    </row>
    <row r="50" spans="1:10" ht="22.5">
      <c r="A50" s="62" t="s">
        <v>5</v>
      </c>
      <c r="B50" s="60" t="s">
        <v>5</v>
      </c>
      <c r="C50" s="63" t="s">
        <v>308</v>
      </c>
      <c r="D50" s="21">
        <v>16000000</v>
      </c>
      <c r="E50" s="61">
        <v>0</v>
      </c>
      <c r="F50" s="61">
        <v>0</v>
      </c>
      <c r="G50" s="21">
        <v>16000000</v>
      </c>
      <c r="H50" s="21">
        <v>12553753</v>
      </c>
      <c r="I50" s="11">
        <v>-3446247</v>
      </c>
      <c r="J50" s="115">
        <f t="shared" si="0"/>
        <v>2.5992947711165658E-3</v>
      </c>
    </row>
    <row r="51" spans="1:10" ht="22.5">
      <c r="A51" s="127" t="s">
        <v>309</v>
      </c>
      <c r="B51" s="128" t="s">
        <v>5</v>
      </c>
      <c r="C51" s="128" t="s">
        <v>5</v>
      </c>
      <c r="D51" s="22">
        <v>1043300000</v>
      </c>
      <c r="E51" s="129">
        <v>0</v>
      </c>
      <c r="F51" s="129">
        <v>0</v>
      </c>
      <c r="G51" s="22">
        <v>1043300000</v>
      </c>
      <c r="H51" s="22">
        <v>1024256839</v>
      </c>
      <c r="I51" s="130">
        <v>-19043161</v>
      </c>
      <c r="J51" s="123">
        <f t="shared" si="0"/>
        <v>0.21207565943770618</v>
      </c>
    </row>
    <row r="52" spans="1:10" ht="22.5">
      <c r="A52" s="62" t="s">
        <v>5</v>
      </c>
      <c r="B52" s="63" t="s">
        <v>310</v>
      </c>
      <c r="C52" s="60" t="s">
        <v>5</v>
      </c>
      <c r="D52" s="21">
        <v>155000000</v>
      </c>
      <c r="E52" s="61">
        <v>0</v>
      </c>
      <c r="F52" s="61">
        <v>0</v>
      </c>
      <c r="G52" s="21">
        <v>155000000</v>
      </c>
      <c r="H52" s="21">
        <v>148963450</v>
      </c>
      <c r="I52" s="11">
        <v>-6036550</v>
      </c>
      <c r="J52" s="115">
        <f t="shared" si="0"/>
        <v>3.0843359485604342E-2</v>
      </c>
    </row>
    <row r="53" spans="1:10" ht="22.5">
      <c r="A53" s="62" t="s">
        <v>5</v>
      </c>
      <c r="B53" s="60" t="s">
        <v>5</v>
      </c>
      <c r="C53" s="63" t="s">
        <v>311</v>
      </c>
      <c r="D53" s="21">
        <v>140000000</v>
      </c>
      <c r="E53" s="61">
        <v>0</v>
      </c>
      <c r="F53" s="61">
        <v>0</v>
      </c>
      <c r="G53" s="21">
        <v>140000000</v>
      </c>
      <c r="H53" s="21">
        <v>136440000</v>
      </c>
      <c r="I53" s="11">
        <v>-3560000</v>
      </c>
      <c r="J53" s="115">
        <f t="shared" si="0"/>
        <v>2.8250339047705034E-2</v>
      </c>
    </row>
    <row r="54" spans="1:10" ht="22.5">
      <c r="A54" s="62" t="s">
        <v>5</v>
      </c>
      <c r="B54" s="60" t="s">
        <v>5</v>
      </c>
      <c r="C54" s="63" t="s">
        <v>312</v>
      </c>
      <c r="D54" s="21">
        <v>15000000</v>
      </c>
      <c r="E54" s="61">
        <v>0</v>
      </c>
      <c r="F54" s="61">
        <v>0</v>
      </c>
      <c r="G54" s="21">
        <v>15000000</v>
      </c>
      <c r="H54" s="21">
        <v>12523450</v>
      </c>
      <c r="I54" s="11">
        <v>-2476550</v>
      </c>
      <c r="J54" s="115">
        <f t="shared" si="0"/>
        <v>2.5930204378993081E-3</v>
      </c>
    </row>
    <row r="55" spans="1:10" ht="22.5">
      <c r="A55" s="62" t="s">
        <v>5</v>
      </c>
      <c r="B55" s="63" t="s">
        <v>313</v>
      </c>
      <c r="C55" s="60" t="s">
        <v>5</v>
      </c>
      <c r="D55" s="21">
        <v>874300000</v>
      </c>
      <c r="E55" s="61">
        <v>0</v>
      </c>
      <c r="F55" s="61">
        <v>0</v>
      </c>
      <c r="G55" s="21">
        <v>874300000</v>
      </c>
      <c r="H55" s="21">
        <v>863686889</v>
      </c>
      <c r="I55" s="11">
        <v>-10613111</v>
      </c>
      <c r="J55" s="115">
        <f t="shared" si="0"/>
        <v>0.17882913694889757</v>
      </c>
    </row>
    <row r="56" spans="1:10" ht="22.5">
      <c r="A56" s="62" t="s">
        <v>5</v>
      </c>
      <c r="B56" s="60" t="s">
        <v>5</v>
      </c>
      <c r="C56" s="63" t="s">
        <v>314</v>
      </c>
      <c r="D56" s="21">
        <v>360000000</v>
      </c>
      <c r="E56" s="61">
        <v>0</v>
      </c>
      <c r="F56" s="61">
        <v>0</v>
      </c>
      <c r="G56" s="21">
        <v>360000000</v>
      </c>
      <c r="H56" s="21">
        <v>354810200</v>
      </c>
      <c r="I56" s="11">
        <v>-5189800</v>
      </c>
      <c r="J56" s="115">
        <f t="shared" si="0"/>
        <v>7.3464588446086429E-2</v>
      </c>
    </row>
    <row r="57" spans="1:10" ht="22.5">
      <c r="A57" s="62" t="s">
        <v>5</v>
      </c>
      <c r="B57" s="60" t="s">
        <v>5</v>
      </c>
      <c r="C57" s="63" t="s">
        <v>315</v>
      </c>
      <c r="D57" s="21">
        <v>440000000</v>
      </c>
      <c r="E57" s="61">
        <v>0</v>
      </c>
      <c r="F57" s="61">
        <v>0</v>
      </c>
      <c r="G57" s="21">
        <v>440000000</v>
      </c>
      <c r="H57" s="21">
        <v>439391000</v>
      </c>
      <c r="I57" s="11">
        <v>-609000</v>
      </c>
      <c r="J57" s="115">
        <f t="shared" si="0"/>
        <v>9.0977314017224878E-2</v>
      </c>
    </row>
    <row r="58" spans="1:10" ht="22.5">
      <c r="A58" s="62" t="s">
        <v>5</v>
      </c>
      <c r="B58" s="60" t="s">
        <v>5</v>
      </c>
      <c r="C58" s="63" t="s">
        <v>316</v>
      </c>
      <c r="D58" s="21">
        <v>10000000</v>
      </c>
      <c r="E58" s="61">
        <v>0</v>
      </c>
      <c r="F58" s="61">
        <v>0</v>
      </c>
      <c r="G58" s="21">
        <v>10000000</v>
      </c>
      <c r="H58" s="21">
        <v>8336020</v>
      </c>
      <c r="I58" s="11">
        <v>-1663980</v>
      </c>
      <c r="J58" s="115">
        <f t="shared" si="0"/>
        <v>1.7259996431284823E-3</v>
      </c>
    </row>
    <row r="59" spans="1:10" ht="22.5">
      <c r="A59" s="62" t="s">
        <v>5</v>
      </c>
      <c r="B59" s="60" t="s">
        <v>5</v>
      </c>
      <c r="C59" s="63" t="s">
        <v>317</v>
      </c>
      <c r="D59" s="21">
        <v>2300000</v>
      </c>
      <c r="E59" s="61">
        <v>0</v>
      </c>
      <c r="F59" s="61">
        <v>0</v>
      </c>
      <c r="G59" s="21">
        <v>2300000</v>
      </c>
      <c r="H59" s="21">
        <v>2230000</v>
      </c>
      <c r="I59" s="11">
        <v>-70000</v>
      </c>
      <c r="J59" s="115">
        <f t="shared" si="0"/>
        <v>4.617286431866185E-4</v>
      </c>
    </row>
    <row r="60" spans="1:10" ht="22.5">
      <c r="A60" s="62" t="s">
        <v>5</v>
      </c>
      <c r="B60" s="60" t="s">
        <v>5</v>
      </c>
      <c r="C60" s="63" t="s">
        <v>318</v>
      </c>
      <c r="D60" s="21">
        <v>58000000</v>
      </c>
      <c r="E60" s="61">
        <v>0</v>
      </c>
      <c r="F60" s="61">
        <v>0</v>
      </c>
      <c r="G60" s="21">
        <v>58000000</v>
      </c>
      <c r="H60" s="21">
        <v>56791669</v>
      </c>
      <c r="I60" s="11">
        <v>-1208331</v>
      </c>
      <c r="J60" s="115">
        <f t="shared" si="0"/>
        <v>1.1758896982813249E-2</v>
      </c>
    </row>
    <row r="61" spans="1:10" ht="22.5">
      <c r="A61" s="62" t="s">
        <v>5</v>
      </c>
      <c r="B61" s="60" t="s">
        <v>5</v>
      </c>
      <c r="C61" s="63" t="s">
        <v>319</v>
      </c>
      <c r="D61" s="21">
        <v>4000000</v>
      </c>
      <c r="E61" s="61">
        <v>0</v>
      </c>
      <c r="F61" s="61">
        <v>0</v>
      </c>
      <c r="G61" s="21">
        <v>4000000</v>
      </c>
      <c r="H61" s="21">
        <v>2128000</v>
      </c>
      <c r="I61" s="11">
        <v>-1872000</v>
      </c>
      <c r="J61" s="115">
        <f t="shared" si="0"/>
        <v>4.4060921645790321E-4</v>
      </c>
    </row>
    <row r="62" spans="1:10" ht="22.5">
      <c r="A62" s="62" t="s">
        <v>5</v>
      </c>
      <c r="B62" s="63" t="s">
        <v>320</v>
      </c>
      <c r="C62" s="60" t="s">
        <v>5</v>
      </c>
      <c r="D62" s="21">
        <v>14000000</v>
      </c>
      <c r="E62" s="61">
        <v>0</v>
      </c>
      <c r="F62" s="61">
        <v>0</v>
      </c>
      <c r="G62" s="21">
        <v>14000000</v>
      </c>
      <c r="H62" s="21">
        <v>11606500</v>
      </c>
      <c r="I62" s="11">
        <v>-2393500</v>
      </c>
      <c r="J62" s="115">
        <f t="shared" si="0"/>
        <v>2.4031630032042544E-3</v>
      </c>
    </row>
    <row r="63" spans="1:10" ht="22.5">
      <c r="A63" s="62" t="s">
        <v>5</v>
      </c>
      <c r="B63" s="60" t="s">
        <v>5</v>
      </c>
      <c r="C63" s="63" t="s">
        <v>321</v>
      </c>
      <c r="D63" s="21">
        <v>7000000</v>
      </c>
      <c r="E63" s="61">
        <v>0</v>
      </c>
      <c r="F63" s="61">
        <v>0</v>
      </c>
      <c r="G63" s="21">
        <v>7000000</v>
      </c>
      <c r="H63" s="21">
        <v>6517500</v>
      </c>
      <c r="I63" s="11">
        <v>-482500</v>
      </c>
      <c r="J63" s="115">
        <f t="shared" si="0"/>
        <v>1.3494692520039399E-3</v>
      </c>
    </row>
    <row r="64" spans="1:10" ht="22.5">
      <c r="A64" s="62" t="s">
        <v>5</v>
      </c>
      <c r="B64" s="60" t="s">
        <v>5</v>
      </c>
      <c r="C64" s="63" t="s">
        <v>322</v>
      </c>
      <c r="D64" s="21">
        <v>7000000</v>
      </c>
      <c r="E64" s="61">
        <v>0</v>
      </c>
      <c r="F64" s="61">
        <v>0</v>
      </c>
      <c r="G64" s="21">
        <v>7000000</v>
      </c>
      <c r="H64" s="21">
        <v>5089000</v>
      </c>
      <c r="I64" s="11">
        <v>-1911000</v>
      </c>
      <c r="J64" s="115">
        <f t="shared" si="0"/>
        <v>1.0536937512003145E-3</v>
      </c>
    </row>
    <row r="65" spans="1:10" ht="22.5">
      <c r="A65" s="127" t="s">
        <v>323</v>
      </c>
      <c r="B65" s="128" t="s">
        <v>5</v>
      </c>
      <c r="C65" s="128" t="s">
        <v>5</v>
      </c>
      <c r="D65" s="22">
        <v>72400000</v>
      </c>
      <c r="E65" s="129">
        <v>-41600000</v>
      </c>
      <c r="F65" s="129">
        <v>0</v>
      </c>
      <c r="G65" s="22">
        <v>30800000</v>
      </c>
      <c r="H65" s="22">
        <v>0</v>
      </c>
      <c r="I65" s="130">
        <v>-30800000</v>
      </c>
      <c r="J65" s="123">
        <f t="shared" si="0"/>
        <v>0</v>
      </c>
    </row>
    <row r="66" spans="1:10" ht="22.5">
      <c r="A66" s="62" t="s">
        <v>5</v>
      </c>
      <c r="B66" s="63" t="s">
        <v>324</v>
      </c>
      <c r="C66" s="60" t="s">
        <v>5</v>
      </c>
      <c r="D66" s="21">
        <v>72400000</v>
      </c>
      <c r="E66" s="61">
        <v>-41600000</v>
      </c>
      <c r="F66" s="61">
        <v>0</v>
      </c>
      <c r="G66" s="21">
        <v>30800000</v>
      </c>
      <c r="H66" s="21">
        <v>0</v>
      </c>
      <c r="I66" s="11">
        <v>-30800000</v>
      </c>
      <c r="J66" s="115">
        <f t="shared" si="0"/>
        <v>0</v>
      </c>
    </row>
    <row r="67" spans="1:10" ht="22.5">
      <c r="A67" s="62" t="s">
        <v>5</v>
      </c>
      <c r="B67" s="60" t="s">
        <v>5</v>
      </c>
      <c r="C67" s="63" t="s">
        <v>325</v>
      </c>
      <c r="D67" s="21">
        <v>72400000</v>
      </c>
      <c r="E67" s="61">
        <v>-41600000</v>
      </c>
      <c r="F67" s="61">
        <v>0</v>
      </c>
      <c r="G67" s="21">
        <v>30800000</v>
      </c>
      <c r="H67" s="21">
        <v>0</v>
      </c>
      <c r="I67" s="11">
        <v>-30800000</v>
      </c>
      <c r="J67" s="115">
        <f t="shared" si="0"/>
        <v>0</v>
      </c>
    </row>
    <row r="68" spans="1:10" ht="33.75">
      <c r="A68" s="127" t="s">
        <v>52</v>
      </c>
      <c r="B68" s="128" t="s">
        <v>5</v>
      </c>
      <c r="C68" s="128" t="s">
        <v>5</v>
      </c>
      <c r="D68" s="22">
        <v>533000000</v>
      </c>
      <c r="E68" s="129">
        <v>40600000</v>
      </c>
      <c r="F68" s="129">
        <v>0</v>
      </c>
      <c r="G68" s="22">
        <v>573600000</v>
      </c>
      <c r="H68" s="22">
        <v>573381966</v>
      </c>
      <c r="I68" s="130">
        <v>-218034</v>
      </c>
      <c r="J68" s="123">
        <f t="shared" si="0"/>
        <v>0.11872057273042862</v>
      </c>
    </row>
    <row r="69" spans="1:10" ht="22.5">
      <c r="A69" s="62" t="s">
        <v>5</v>
      </c>
      <c r="B69" s="63" t="s">
        <v>326</v>
      </c>
      <c r="C69" s="60" t="s">
        <v>5</v>
      </c>
      <c r="D69" s="21">
        <v>533000000</v>
      </c>
      <c r="E69" s="61">
        <v>40600000</v>
      </c>
      <c r="F69" s="61">
        <v>0</v>
      </c>
      <c r="G69" s="21">
        <v>573600000</v>
      </c>
      <c r="H69" s="21">
        <v>573381966</v>
      </c>
      <c r="I69" s="11">
        <v>-218034</v>
      </c>
      <c r="J69" s="115">
        <f t="shared" si="0"/>
        <v>0.11872057273042862</v>
      </c>
    </row>
    <row r="70" spans="1:10" ht="33.75">
      <c r="A70" s="62" t="s">
        <v>5</v>
      </c>
      <c r="B70" s="60" t="s">
        <v>5</v>
      </c>
      <c r="C70" s="63" t="s">
        <v>327</v>
      </c>
      <c r="D70" s="21">
        <v>200000000</v>
      </c>
      <c r="E70" s="61">
        <v>100000</v>
      </c>
      <c r="F70" s="61">
        <v>0</v>
      </c>
      <c r="G70" s="21">
        <v>200100000</v>
      </c>
      <c r="H70" s="21">
        <v>200030315</v>
      </c>
      <c r="I70" s="11">
        <v>-69685</v>
      </c>
      <c r="J70" s="115">
        <f t="shared" si="0"/>
        <v>4.1416917462395474E-2</v>
      </c>
    </row>
    <row r="71" spans="1:10" ht="33.75">
      <c r="A71" s="62" t="s">
        <v>5</v>
      </c>
      <c r="B71" s="60" t="s">
        <v>5</v>
      </c>
      <c r="C71" s="63" t="s">
        <v>328</v>
      </c>
      <c r="D71" s="21">
        <v>13000000</v>
      </c>
      <c r="E71" s="61">
        <v>0</v>
      </c>
      <c r="F71" s="61">
        <v>0</v>
      </c>
      <c r="G71" s="21">
        <v>13000000</v>
      </c>
      <c r="H71" s="21">
        <v>12883870</v>
      </c>
      <c r="I71" s="11">
        <v>-116130</v>
      </c>
      <c r="J71" s="115">
        <f t="shared" ref="J71:J82" si="1">H71/4829676549</f>
        <v>2.6676465534048333E-3</v>
      </c>
    </row>
    <row r="72" spans="1:10" ht="33.75">
      <c r="A72" s="62" t="s">
        <v>5</v>
      </c>
      <c r="B72" s="60" t="s">
        <v>5</v>
      </c>
      <c r="C72" s="63" t="s">
        <v>329</v>
      </c>
      <c r="D72" s="21">
        <v>320000000</v>
      </c>
      <c r="E72" s="61">
        <v>40500000</v>
      </c>
      <c r="F72" s="61">
        <v>0</v>
      </c>
      <c r="G72" s="21">
        <v>360500000</v>
      </c>
      <c r="H72" s="21">
        <v>360467781</v>
      </c>
      <c r="I72" s="11">
        <v>-32219</v>
      </c>
      <c r="J72" s="115">
        <f t="shared" si="1"/>
        <v>7.4636008714628319E-2</v>
      </c>
    </row>
    <row r="73" spans="1:10" ht="22.5">
      <c r="A73" s="127" t="s">
        <v>330</v>
      </c>
      <c r="B73" s="128" t="s">
        <v>5</v>
      </c>
      <c r="C73" s="128" t="s">
        <v>5</v>
      </c>
      <c r="D73" s="22">
        <v>199000000</v>
      </c>
      <c r="E73" s="129">
        <v>0</v>
      </c>
      <c r="F73" s="129">
        <v>0</v>
      </c>
      <c r="G73" s="22">
        <v>199000000</v>
      </c>
      <c r="H73" s="22">
        <v>193355917</v>
      </c>
      <c r="I73" s="130">
        <v>-5644083</v>
      </c>
      <c r="J73" s="123">
        <f t="shared" si="1"/>
        <v>4.0034961976912295E-2</v>
      </c>
    </row>
    <row r="74" spans="1:10" ht="22.5">
      <c r="A74" s="62" t="s">
        <v>5</v>
      </c>
      <c r="B74" s="63" t="s">
        <v>331</v>
      </c>
      <c r="C74" s="60" t="s">
        <v>5</v>
      </c>
      <c r="D74" s="21">
        <v>199000000</v>
      </c>
      <c r="E74" s="61">
        <v>0</v>
      </c>
      <c r="F74" s="61">
        <v>0</v>
      </c>
      <c r="G74" s="21">
        <v>199000000</v>
      </c>
      <c r="H74" s="21">
        <v>193355917</v>
      </c>
      <c r="I74" s="11">
        <v>-5644083</v>
      </c>
      <c r="J74" s="115">
        <f t="shared" si="1"/>
        <v>4.0034961976912295E-2</v>
      </c>
    </row>
    <row r="75" spans="1:10" ht="22.5">
      <c r="A75" s="62" t="s">
        <v>5</v>
      </c>
      <c r="B75" s="60" t="s">
        <v>5</v>
      </c>
      <c r="C75" s="63" t="s">
        <v>332</v>
      </c>
      <c r="D75" s="21">
        <v>35000000</v>
      </c>
      <c r="E75" s="61">
        <v>0</v>
      </c>
      <c r="F75" s="61">
        <v>0</v>
      </c>
      <c r="G75" s="21">
        <v>35000000</v>
      </c>
      <c r="H75" s="21">
        <v>33269940</v>
      </c>
      <c r="I75" s="11">
        <v>-1730060</v>
      </c>
      <c r="J75" s="115">
        <f t="shared" si="1"/>
        <v>6.8886476480269987E-3</v>
      </c>
    </row>
    <row r="76" spans="1:10" ht="22.5">
      <c r="A76" s="62" t="s">
        <v>5</v>
      </c>
      <c r="B76" s="60" t="s">
        <v>5</v>
      </c>
      <c r="C76" s="63" t="s">
        <v>333</v>
      </c>
      <c r="D76" s="21">
        <v>50000000</v>
      </c>
      <c r="E76" s="61">
        <v>0</v>
      </c>
      <c r="F76" s="61">
        <v>0</v>
      </c>
      <c r="G76" s="21">
        <v>50000000</v>
      </c>
      <c r="H76" s="21">
        <v>46555000</v>
      </c>
      <c r="I76" s="11">
        <v>-3445000</v>
      </c>
      <c r="J76" s="115">
        <f t="shared" si="1"/>
        <v>9.6393618760327471E-3</v>
      </c>
    </row>
    <row r="77" spans="1:10" ht="22.5">
      <c r="A77" s="62" t="s">
        <v>5</v>
      </c>
      <c r="B77" s="60" t="s">
        <v>5</v>
      </c>
      <c r="C77" s="63" t="s">
        <v>334</v>
      </c>
      <c r="D77" s="21">
        <v>38000000</v>
      </c>
      <c r="E77" s="61">
        <v>0</v>
      </c>
      <c r="F77" s="61">
        <v>0</v>
      </c>
      <c r="G77" s="21">
        <v>38000000</v>
      </c>
      <c r="H77" s="21">
        <v>37930977</v>
      </c>
      <c r="I77" s="11">
        <v>-69023</v>
      </c>
      <c r="J77" s="115">
        <f t="shared" si="1"/>
        <v>7.8537302892165168E-3</v>
      </c>
    </row>
    <row r="78" spans="1:10" ht="22.5">
      <c r="A78" s="62" t="s">
        <v>5</v>
      </c>
      <c r="B78" s="60" t="s">
        <v>5</v>
      </c>
      <c r="C78" s="63" t="s">
        <v>335</v>
      </c>
      <c r="D78" s="21">
        <v>76000000</v>
      </c>
      <c r="E78" s="61">
        <v>0</v>
      </c>
      <c r="F78" s="61">
        <v>0</v>
      </c>
      <c r="G78" s="21">
        <v>76000000</v>
      </c>
      <c r="H78" s="21">
        <v>75600000</v>
      </c>
      <c r="I78" s="11">
        <v>-400000</v>
      </c>
      <c r="J78" s="115">
        <f t="shared" si="1"/>
        <v>1.5653222163636037E-2</v>
      </c>
    </row>
    <row r="79" spans="1:10" ht="22.5">
      <c r="A79" s="127" t="s">
        <v>336</v>
      </c>
      <c r="B79" s="128" t="s">
        <v>5</v>
      </c>
      <c r="C79" s="128" t="s">
        <v>5</v>
      </c>
      <c r="D79" s="22">
        <v>8800000</v>
      </c>
      <c r="E79" s="129">
        <v>0</v>
      </c>
      <c r="F79" s="129">
        <v>0</v>
      </c>
      <c r="G79" s="22">
        <v>8800000</v>
      </c>
      <c r="H79" s="22">
        <v>8800000</v>
      </c>
      <c r="I79" s="130">
        <v>0</v>
      </c>
      <c r="J79" s="123">
        <f t="shared" si="1"/>
        <v>1.8220681883597501E-3</v>
      </c>
    </row>
    <row r="80" spans="1:10" ht="22.5">
      <c r="A80" s="62" t="s">
        <v>5</v>
      </c>
      <c r="B80" s="63" t="s">
        <v>337</v>
      </c>
      <c r="C80" s="60" t="s">
        <v>5</v>
      </c>
      <c r="D80" s="21">
        <v>8800000</v>
      </c>
      <c r="E80" s="61">
        <v>0</v>
      </c>
      <c r="F80" s="61">
        <v>0</v>
      </c>
      <c r="G80" s="21">
        <v>8800000</v>
      </c>
      <c r="H80" s="21">
        <v>8800000</v>
      </c>
      <c r="I80" s="11">
        <v>0</v>
      </c>
      <c r="J80" s="115">
        <f t="shared" si="1"/>
        <v>1.8220681883597501E-3</v>
      </c>
    </row>
    <row r="81" spans="1:10" ht="22.5">
      <c r="A81" s="62" t="s">
        <v>5</v>
      </c>
      <c r="B81" s="60" t="s">
        <v>5</v>
      </c>
      <c r="C81" s="63" t="s">
        <v>338</v>
      </c>
      <c r="D81" s="21">
        <v>8800000</v>
      </c>
      <c r="E81" s="61">
        <v>0</v>
      </c>
      <c r="F81" s="61">
        <v>0</v>
      </c>
      <c r="G81" s="21">
        <v>8800000</v>
      </c>
      <c r="H81" s="21">
        <v>8800000</v>
      </c>
      <c r="I81" s="11">
        <v>0</v>
      </c>
      <c r="J81" s="115">
        <f t="shared" si="1"/>
        <v>1.8220681883597501E-3</v>
      </c>
    </row>
    <row r="82" spans="1:10">
      <c r="A82" s="208" t="s">
        <v>570</v>
      </c>
      <c r="B82" s="128" t="s">
        <v>545</v>
      </c>
      <c r="C82" s="128" t="s">
        <v>5</v>
      </c>
      <c r="D82" s="22">
        <v>0</v>
      </c>
      <c r="E82" s="129" t="s">
        <v>6</v>
      </c>
      <c r="F82" s="129" t="s">
        <v>6</v>
      </c>
      <c r="G82" s="22">
        <v>0</v>
      </c>
      <c r="H82" s="22">
        <v>209143779</v>
      </c>
      <c r="I82" s="130">
        <v>209143779</v>
      </c>
      <c r="J82" s="123">
        <f t="shared" si="1"/>
        <v>4.3303889376050224E-2</v>
      </c>
    </row>
    <row r="83" spans="1:10" ht="22.5">
      <c r="A83" s="209"/>
      <c r="B83" s="63" t="s">
        <v>339</v>
      </c>
      <c r="C83" s="63" t="s">
        <v>340</v>
      </c>
      <c r="D83" s="21" t="s">
        <v>6</v>
      </c>
      <c r="E83" s="61" t="s">
        <v>6</v>
      </c>
      <c r="F83" s="61" t="s">
        <v>6</v>
      </c>
      <c r="G83" s="21" t="s">
        <v>6</v>
      </c>
      <c r="H83" s="21">
        <v>1715101637</v>
      </c>
      <c r="I83" s="11" t="s">
        <v>6</v>
      </c>
      <c r="J83" s="114"/>
    </row>
    <row r="84" spans="1:10" ht="22.5">
      <c r="A84" s="209"/>
      <c r="B84" s="60" t="s">
        <v>5</v>
      </c>
      <c r="C84" s="63" t="s">
        <v>341</v>
      </c>
      <c r="D84" s="21" t="s">
        <v>6</v>
      </c>
      <c r="E84" s="61" t="s">
        <v>6</v>
      </c>
      <c r="F84" s="61" t="s">
        <v>6</v>
      </c>
      <c r="G84" s="21" t="s">
        <v>6</v>
      </c>
      <c r="H84" s="21">
        <v>27847060</v>
      </c>
      <c r="I84" s="11" t="s">
        <v>6</v>
      </c>
      <c r="J84" s="114"/>
    </row>
    <row r="85" spans="1:10" ht="22.5">
      <c r="A85" s="209"/>
      <c r="B85" s="63" t="s">
        <v>86</v>
      </c>
      <c r="C85" s="63" t="s">
        <v>342</v>
      </c>
      <c r="D85" s="21" t="s">
        <v>6</v>
      </c>
      <c r="E85" s="61" t="s">
        <v>6</v>
      </c>
      <c r="F85" s="61" t="s">
        <v>6</v>
      </c>
      <c r="G85" s="21" t="s">
        <v>6</v>
      </c>
      <c r="H85" s="21">
        <v>86387942</v>
      </c>
      <c r="I85" s="11" t="s">
        <v>6</v>
      </c>
      <c r="J85" s="114"/>
    </row>
    <row r="86" spans="1:10" ht="22.5">
      <c r="A86" s="209"/>
      <c r="B86" s="60" t="s">
        <v>5</v>
      </c>
      <c r="C86" s="63" t="s">
        <v>540</v>
      </c>
      <c r="D86" s="21" t="s">
        <v>6</v>
      </c>
      <c r="E86" s="61" t="s">
        <v>6</v>
      </c>
      <c r="F86" s="61" t="s">
        <v>6</v>
      </c>
      <c r="G86" s="21" t="s">
        <v>6</v>
      </c>
      <c r="H86" s="21">
        <v>1444995750</v>
      </c>
      <c r="I86" s="11" t="s">
        <v>6</v>
      </c>
      <c r="J86" s="114"/>
    </row>
    <row r="87" spans="1:10" ht="33.75">
      <c r="A87" s="210"/>
      <c r="B87" s="60" t="s">
        <v>5</v>
      </c>
      <c r="C87" s="63" t="s">
        <v>539</v>
      </c>
      <c r="D87" s="21" t="s">
        <v>6</v>
      </c>
      <c r="E87" s="61" t="s">
        <v>6</v>
      </c>
      <c r="F87" s="61" t="s">
        <v>6</v>
      </c>
      <c r="G87" s="21" t="s">
        <v>6</v>
      </c>
      <c r="H87" s="21">
        <v>2421226</v>
      </c>
      <c r="I87" s="11" t="s">
        <v>6</v>
      </c>
      <c r="J87" s="114"/>
    </row>
    <row r="88" spans="1:10" ht="28.5" customHeight="1" thickBot="1">
      <c r="A88" s="211" t="s">
        <v>9</v>
      </c>
      <c r="B88" s="212"/>
      <c r="C88" s="213"/>
      <c r="D88" s="31" t="s">
        <v>6</v>
      </c>
      <c r="E88" s="131" t="s">
        <v>6</v>
      </c>
      <c r="F88" s="131" t="s">
        <v>6</v>
      </c>
      <c r="G88" s="31">
        <v>4810000000</v>
      </c>
      <c r="H88" s="31">
        <v>4825766049</v>
      </c>
      <c r="I88" s="132">
        <v>15766049</v>
      </c>
      <c r="J88" s="126">
        <v>1</v>
      </c>
    </row>
  </sheetData>
  <sheetProtection password="CC3D" sheet="1" objects="1" scenarios="1"/>
  <mergeCells count="10">
    <mergeCell ref="A82:A87"/>
    <mergeCell ref="A88:C88"/>
    <mergeCell ref="A1:J1"/>
    <mergeCell ref="A2:J2"/>
    <mergeCell ref="I3:J3"/>
    <mergeCell ref="A4:C4"/>
    <mergeCell ref="D4:G4"/>
    <mergeCell ref="H4:H5"/>
    <mergeCell ref="I4:I5"/>
    <mergeCell ref="J4:J5"/>
  </mergeCells>
  <phoneticPr fontId="18" type="noConversion"/>
  <pageMargins left="0.15748031496062992" right="0.15748031496062992" top="0.47244094488188981" bottom="0.5118110236220472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2"/>
  <sheetViews>
    <sheetView topLeftCell="A28" workbookViewId="0">
      <selection activeCell="C39" sqref="C39"/>
    </sheetView>
  </sheetViews>
  <sheetFormatPr defaultRowHeight="16.5"/>
  <cols>
    <col min="1" max="2" width="18.375" style="3" customWidth="1"/>
    <col min="3" max="3" width="13.875" style="54" customWidth="1"/>
    <col min="4" max="4" width="12.875" style="54" customWidth="1"/>
    <col min="5" max="5" width="13.75" style="150" customWidth="1"/>
    <col min="6" max="6" width="12.875" style="54" customWidth="1"/>
    <col min="7" max="7" width="12.125" bestFit="1" customWidth="1"/>
  </cols>
  <sheetData>
    <row r="1" spans="1:7" ht="33.75" customHeight="1">
      <c r="A1" s="183" t="s">
        <v>559</v>
      </c>
      <c r="B1" s="183"/>
      <c r="C1" s="183"/>
      <c r="D1" s="183"/>
      <c r="E1" s="183"/>
      <c r="F1" s="183"/>
    </row>
    <row r="2" spans="1:7" ht="29.25" customHeight="1">
      <c r="A2" s="184" t="s">
        <v>142</v>
      </c>
      <c r="B2" s="184"/>
      <c r="C2" s="184"/>
      <c r="D2" s="184"/>
      <c r="E2" s="184"/>
      <c r="F2" s="184"/>
    </row>
    <row r="3" spans="1:7" ht="20.25" customHeight="1" thickBot="1">
      <c r="F3" s="54" t="s">
        <v>424</v>
      </c>
    </row>
    <row r="4" spans="1:7" ht="27" customHeight="1">
      <c r="A4" s="77" t="s">
        <v>90</v>
      </c>
      <c r="B4" s="78" t="s">
        <v>2</v>
      </c>
      <c r="C4" s="35" t="s">
        <v>91</v>
      </c>
      <c r="D4" s="35" t="s">
        <v>92</v>
      </c>
      <c r="E4" s="151" t="s">
        <v>93</v>
      </c>
      <c r="F4" s="36" t="s">
        <v>94</v>
      </c>
    </row>
    <row r="5" spans="1:7" ht="27">
      <c r="A5" s="79" t="s">
        <v>425</v>
      </c>
      <c r="B5" s="80" t="s">
        <v>5</v>
      </c>
      <c r="C5" s="39" t="s">
        <v>6</v>
      </c>
      <c r="D5" s="39">
        <v>1742948697</v>
      </c>
      <c r="E5" s="152" t="s">
        <v>6</v>
      </c>
      <c r="F5" s="40">
        <v>1589480575</v>
      </c>
    </row>
    <row r="6" spans="1:7" ht="27">
      <c r="A6" s="79" t="s">
        <v>426</v>
      </c>
      <c r="B6" s="80" t="s">
        <v>5</v>
      </c>
      <c r="C6" s="39" t="s">
        <v>6</v>
      </c>
      <c r="D6" s="39">
        <v>1715101637</v>
      </c>
      <c r="E6" s="152" t="s">
        <v>6</v>
      </c>
      <c r="F6" s="40">
        <v>1565365055</v>
      </c>
    </row>
    <row r="7" spans="1:7" ht="27">
      <c r="A7" s="81" t="s">
        <v>5</v>
      </c>
      <c r="B7" s="82" t="s">
        <v>427</v>
      </c>
      <c r="C7" s="39">
        <v>1715101637</v>
      </c>
      <c r="D7" s="39" t="s">
        <v>6</v>
      </c>
      <c r="E7" s="152">
        <v>1565365055</v>
      </c>
      <c r="F7" s="40" t="s">
        <v>6</v>
      </c>
    </row>
    <row r="8" spans="1:7" ht="27">
      <c r="A8" s="79" t="s">
        <v>428</v>
      </c>
      <c r="B8" s="80" t="s">
        <v>5</v>
      </c>
      <c r="C8" s="39" t="s">
        <v>6</v>
      </c>
      <c r="D8" s="39">
        <v>27847060</v>
      </c>
      <c r="E8" s="152" t="s">
        <v>6</v>
      </c>
      <c r="F8" s="40">
        <v>24115520</v>
      </c>
    </row>
    <row r="9" spans="1:7" ht="27">
      <c r="A9" s="81" t="s">
        <v>5</v>
      </c>
      <c r="B9" s="82" t="s">
        <v>429</v>
      </c>
      <c r="C9" s="39">
        <v>27847060</v>
      </c>
      <c r="D9" s="39" t="s">
        <v>6</v>
      </c>
      <c r="E9" s="152">
        <v>24115520</v>
      </c>
      <c r="F9" s="40" t="s">
        <v>6</v>
      </c>
    </row>
    <row r="10" spans="1:7" ht="27">
      <c r="A10" s="79" t="s">
        <v>430</v>
      </c>
      <c r="B10" s="80" t="s">
        <v>5</v>
      </c>
      <c r="C10" s="39" t="s">
        <v>6</v>
      </c>
      <c r="D10" s="39">
        <v>3949543723</v>
      </c>
      <c r="E10" s="152" t="s">
        <v>6</v>
      </c>
      <c r="F10" s="40">
        <v>3385657261</v>
      </c>
    </row>
    <row r="11" spans="1:7" ht="27">
      <c r="A11" s="79" t="s">
        <v>431</v>
      </c>
      <c r="B11" s="80" t="s">
        <v>5</v>
      </c>
      <c r="C11" s="39" t="s">
        <v>6</v>
      </c>
      <c r="D11" s="39">
        <v>3944543723</v>
      </c>
      <c r="E11" s="152" t="s">
        <v>6</v>
      </c>
      <c r="F11" s="40">
        <v>3380657261</v>
      </c>
    </row>
    <row r="12" spans="1:7" ht="27">
      <c r="A12" s="81" t="s">
        <v>5</v>
      </c>
      <c r="B12" s="82" t="s">
        <v>432</v>
      </c>
      <c r="C12" s="39">
        <v>1225631574</v>
      </c>
      <c r="D12" s="39" t="s">
        <v>6</v>
      </c>
      <c r="E12" s="152">
        <v>1025601259</v>
      </c>
      <c r="F12" s="40" t="s">
        <v>6</v>
      </c>
      <c r="G12" s="102"/>
    </row>
    <row r="13" spans="1:7" ht="27">
      <c r="A13" s="81" t="s">
        <v>5</v>
      </c>
      <c r="B13" s="82" t="s">
        <v>433</v>
      </c>
      <c r="C13" s="39">
        <v>204502983</v>
      </c>
      <c r="D13" s="39" t="s">
        <v>6</v>
      </c>
      <c r="E13" s="152">
        <v>197504013</v>
      </c>
      <c r="F13" s="40" t="s">
        <v>6</v>
      </c>
      <c r="G13" s="102"/>
    </row>
    <row r="14" spans="1:7" ht="27">
      <c r="A14" s="81" t="s">
        <v>5</v>
      </c>
      <c r="B14" s="82" t="s">
        <v>434</v>
      </c>
      <c r="C14" s="39">
        <v>2514409166</v>
      </c>
      <c r="D14" s="39" t="s">
        <v>6</v>
      </c>
      <c r="E14" s="152">
        <v>2157551989</v>
      </c>
      <c r="F14" s="40" t="s">
        <v>6</v>
      </c>
      <c r="G14" s="102"/>
    </row>
    <row r="15" spans="1:7" ht="27">
      <c r="A15" s="79" t="s">
        <v>435</v>
      </c>
      <c r="B15" s="80" t="s">
        <v>5</v>
      </c>
      <c r="C15" s="39" t="s">
        <v>6</v>
      </c>
      <c r="D15" s="39">
        <v>5000000</v>
      </c>
      <c r="E15" s="152" t="s">
        <v>6</v>
      </c>
      <c r="F15" s="40">
        <v>5000000</v>
      </c>
    </row>
    <row r="16" spans="1:7" ht="27">
      <c r="A16" s="81" t="s">
        <v>5</v>
      </c>
      <c r="B16" s="82" t="s">
        <v>436</v>
      </c>
      <c r="C16" s="39">
        <v>5000000</v>
      </c>
      <c r="D16" s="39" t="s">
        <v>6</v>
      </c>
      <c r="E16" s="152">
        <v>5000000</v>
      </c>
      <c r="F16" s="40" t="s">
        <v>6</v>
      </c>
    </row>
    <row r="17" spans="1:7" ht="27">
      <c r="A17" s="79" t="s">
        <v>437</v>
      </c>
      <c r="B17" s="80" t="s">
        <v>5</v>
      </c>
      <c r="C17" s="39" t="s">
        <v>6</v>
      </c>
      <c r="D17" s="39">
        <v>8093657540</v>
      </c>
      <c r="E17" s="152" t="s">
        <v>6</v>
      </c>
      <c r="F17" s="40">
        <v>7900301623</v>
      </c>
    </row>
    <row r="18" spans="1:7" ht="27">
      <c r="A18" s="79" t="s">
        <v>158</v>
      </c>
      <c r="B18" s="80" t="s">
        <v>5</v>
      </c>
      <c r="C18" s="39" t="s">
        <v>6</v>
      </c>
      <c r="D18" s="39">
        <v>8093657540</v>
      </c>
      <c r="E18" s="152" t="s">
        <v>6</v>
      </c>
      <c r="F18" s="40">
        <v>7900301623</v>
      </c>
    </row>
    <row r="19" spans="1:7" ht="27">
      <c r="A19" s="81" t="s">
        <v>5</v>
      </c>
      <c r="B19" s="82" t="s">
        <v>438</v>
      </c>
      <c r="C19" s="39">
        <v>193931000</v>
      </c>
      <c r="D19" s="39" t="s">
        <v>6</v>
      </c>
      <c r="E19" s="152">
        <v>193931000</v>
      </c>
      <c r="F19" s="40" t="s">
        <v>6</v>
      </c>
    </row>
    <row r="20" spans="1:7" ht="27">
      <c r="A20" s="81" t="s">
        <v>5</v>
      </c>
      <c r="B20" s="82" t="s">
        <v>439</v>
      </c>
      <c r="C20" s="39">
        <v>4965904000</v>
      </c>
      <c r="D20" s="39" t="s">
        <v>6</v>
      </c>
      <c r="E20" s="152">
        <v>4965904000</v>
      </c>
      <c r="F20" s="40" t="s">
        <v>6</v>
      </c>
    </row>
    <row r="21" spans="1:7" ht="27">
      <c r="A21" s="81" t="s">
        <v>5</v>
      </c>
      <c r="B21" s="82" t="s">
        <v>440</v>
      </c>
      <c r="C21" s="39">
        <v>1079789836</v>
      </c>
      <c r="D21" s="39" t="s">
        <v>6</v>
      </c>
      <c r="E21" s="152">
        <v>1046519896</v>
      </c>
      <c r="F21" s="40" t="s">
        <v>6</v>
      </c>
      <c r="G21" s="102"/>
    </row>
    <row r="22" spans="1:7" ht="27">
      <c r="A22" s="81" t="s">
        <v>5</v>
      </c>
      <c r="B22" s="82" t="s">
        <v>441</v>
      </c>
      <c r="C22" s="39">
        <v>654270020</v>
      </c>
      <c r="D22" s="39" t="s">
        <v>6</v>
      </c>
      <c r="E22" s="152">
        <v>607715020</v>
      </c>
      <c r="F22" s="40" t="s">
        <v>6</v>
      </c>
      <c r="G22" s="102"/>
    </row>
    <row r="23" spans="1:7" ht="27">
      <c r="A23" s="81" t="s">
        <v>5</v>
      </c>
      <c r="B23" s="82" t="s">
        <v>442</v>
      </c>
      <c r="C23" s="39">
        <v>203946601</v>
      </c>
      <c r="D23" s="39" t="s">
        <v>6</v>
      </c>
      <c r="E23" s="152">
        <v>203946601</v>
      </c>
      <c r="F23" s="40" t="s">
        <v>6</v>
      </c>
      <c r="G23" s="102"/>
    </row>
    <row r="24" spans="1:7" ht="27">
      <c r="A24" s="81" t="s">
        <v>5</v>
      </c>
      <c r="B24" s="82" t="s">
        <v>443</v>
      </c>
      <c r="C24" s="39">
        <v>779216083</v>
      </c>
      <c r="D24" s="39" t="s">
        <v>6</v>
      </c>
      <c r="E24" s="152">
        <v>741285106</v>
      </c>
      <c r="F24" s="40" t="s">
        <v>6</v>
      </c>
      <c r="G24" s="102"/>
    </row>
    <row r="25" spans="1:7" ht="27">
      <c r="A25" s="81" t="s">
        <v>5</v>
      </c>
      <c r="B25" s="82" t="s">
        <v>444</v>
      </c>
      <c r="C25" s="39">
        <v>216600000</v>
      </c>
      <c r="D25" s="39" t="s">
        <v>6</v>
      </c>
      <c r="E25" s="152">
        <v>141000000</v>
      </c>
      <c r="F25" s="40" t="s">
        <v>6</v>
      </c>
      <c r="G25" s="102"/>
    </row>
    <row r="26" spans="1:7" ht="24.75" customHeight="1">
      <c r="A26" s="71" t="s">
        <v>163</v>
      </c>
      <c r="B26" s="72" t="s">
        <v>5</v>
      </c>
      <c r="C26" s="149">
        <v>13786149960</v>
      </c>
      <c r="D26" s="45" t="s">
        <v>6</v>
      </c>
      <c r="E26" s="149">
        <v>12875439459</v>
      </c>
      <c r="F26" s="40" t="s">
        <v>6</v>
      </c>
    </row>
    <row r="27" spans="1:7" ht="25.5" customHeight="1">
      <c r="A27" s="79" t="s">
        <v>445</v>
      </c>
      <c r="B27" s="80" t="s">
        <v>5</v>
      </c>
      <c r="C27" s="39" t="s">
        <v>6</v>
      </c>
      <c r="D27" s="39">
        <f>SUM(D28,D33,D36)</f>
        <v>1533804918</v>
      </c>
      <c r="E27" s="152" t="s">
        <v>6</v>
      </c>
      <c r="F27" s="40">
        <v>1382158670</v>
      </c>
    </row>
    <row r="28" spans="1:7" ht="27" customHeight="1">
      <c r="A28" s="79" t="s">
        <v>446</v>
      </c>
      <c r="B28" s="80" t="s">
        <v>5</v>
      </c>
      <c r="C28" s="39" t="s">
        <v>6</v>
      </c>
      <c r="D28" s="39">
        <v>86387942</v>
      </c>
      <c r="E28" s="152" t="s">
        <v>6</v>
      </c>
      <c r="F28" s="40">
        <v>1491670</v>
      </c>
    </row>
    <row r="29" spans="1:7" ht="27">
      <c r="A29" s="81" t="s">
        <v>5</v>
      </c>
      <c r="B29" s="82" t="s">
        <v>447</v>
      </c>
      <c r="C29" s="39">
        <v>3677210</v>
      </c>
      <c r="D29" s="39" t="s">
        <v>6</v>
      </c>
      <c r="E29" s="152">
        <v>3555860</v>
      </c>
      <c r="F29" s="40" t="s">
        <v>6</v>
      </c>
    </row>
    <row r="30" spans="1:7" ht="27">
      <c r="A30" s="81" t="s">
        <v>5</v>
      </c>
      <c r="B30" s="82" t="s">
        <v>448</v>
      </c>
      <c r="C30" s="39">
        <v>-11592880</v>
      </c>
      <c r="D30" s="39" t="s">
        <v>6</v>
      </c>
      <c r="E30" s="152">
        <v>0</v>
      </c>
      <c r="F30" s="40" t="s">
        <v>6</v>
      </c>
    </row>
    <row r="31" spans="1:7" ht="27">
      <c r="A31" s="81" t="s">
        <v>5</v>
      </c>
      <c r="B31" s="82" t="s">
        <v>449</v>
      </c>
      <c r="C31" s="39">
        <v>93633912</v>
      </c>
      <c r="D31" s="39" t="s">
        <v>6</v>
      </c>
      <c r="E31" s="152">
        <v>0</v>
      </c>
      <c r="F31" s="40" t="s">
        <v>6</v>
      </c>
    </row>
    <row r="32" spans="1:7" ht="27">
      <c r="A32" s="81" t="s">
        <v>5</v>
      </c>
      <c r="B32" s="82" t="s">
        <v>450</v>
      </c>
      <c r="C32" s="39">
        <v>669700</v>
      </c>
      <c r="D32" s="39" t="s">
        <v>6</v>
      </c>
      <c r="E32" s="152">
        <v>-2064190</v>
      </c>
      <c r="F32" s="40" t="s">
        <v>6</v>
      </c>
    </row>
    <row r="33" spans="1:7" ht="27">
      <c r="A33" s="79" t="s">
        <v>451</v>
      </c>
      <c r="B33" s="80" t="s">
        <v>5</v>
      </c>
      <c r="C33" s="39" t="s">
        <v>6</v>
      </c>
      <c r="D33" s="39">
        <v>1444995750</v>
      </c>
      <c r="E33" s="152" t="s">
        <v>6</v>
      </c>
      <c r="F33" s="40">
        <v>1380667000</v>
      </c>
    </row>
    <row r="34" spans="1:7" ht="27">
      <c r="A34" s="81" t="s">
        <v>5</v>
      </c>
      <c r="B34" s="82" t="s">
        <v>452</v>
      </c>
      <c r="C34" s="39">
        <v>1418892750</v>
      </c>
      <c r="D34" s="39" t="s">
        <v>6</v>
      </c>
      <c r="E34" s="152">
        <v>1380667000</v>
      </c>
      <c r="F34" s="40" t="s">
        <v>6</v>
      </c>
    </row>
    <row r="35" spans="1:7" ht="27">
      <c r="A35" s="81" t="s">
        <v>5</v>
      </c>
      <c r="B35" s="82" t="s">
        <v>453</v>
      </c>
      <c r="C35" s="39">
        <v>26103000</v>
      </c>
      <c r="D35" s="39" t="s">
        <v>6</v>
      </c>
      <c r="E35" s="152">
        <v>0</v>
      </c>
      <c r="F35" s="40" t="s">
        <v>6</v>
      </c>
    </row>
    <row r="36" spans="1:7" ht="27">
      <c r="A36" s="79" t="s">
        <v>454</v>
      </c>
      <c r="B36" s="80" t="s">
        <v>5</v>
      </c>
      <c r="C36" s="39" t="s">
        <v>6</v>
      </c>
      <c r="D36" s="39">
        <v>2421226</v>
      </c>
      <c r="E36" s="152" t="s">
        <v>6</v>
      </c>
      <c r="F36" s="40">
        <v>0</v>
      </c>
    </row>
    <row r="37" spans="1:7" ht="27">
      <c r="A37" s="81" t="s">
        <v>5</v>
      </c>
      <c r="B37" s="82" t="s">
        <v>455</v>
      </c>
      <c r="C37" s="39">
        <v>2421226</v>
      </c>
      <c r="D37" s="39" t="s">
        <v>6</v>
      </c>
      <c r="E37" s="152">
        <v>0</v>
      </c>
      <c r="F37" s="40" t="s">
        <v>6</v>
      </c>
    </row>
    <row r="38" spans="1:7" ht="27">
      <c r="A38" s="79" t="s">
        <v>456</v>
      </c>
      <c r="B38" s="80" t="s">
        <v>5</v>
      </c>
      <c r="C38" s="39" t="s">
        <v>6</v>
      </c>
      <c r="D38" s="39">
        <v>1200000</v>
      </c>
      <c r="E38" s="152" t="s">
        <v>6</v>
      </c>
      <c r="F38" s="40">
        <v>10000000</v>
      </c>
    </row>
    <row r="39" spans="1:7" ht="27">
      <c r="A39" s="79" t="s">
        <v>27</v>
      </c>
      <c r="B39" s="80" t="s">
        <v>5</v>
      </c>
      <c r="C39" s="39" t="s">
        <v>6</v>
      </c>
      <c r="D39" s="39">
        <v>1200000</v>
      </c>
      <c r="E39" s="152" t="s">
        <v>6</v>
      </c>
      <c r="F39" s="40">
        <v>10000000</v>
      </c>
    </row>
    <row r="40" spans="1:7" ht="27">
      <c r="A40" s="81" t="s">
        <v>5</v>
      </c>
      <c r="B40" s="82" t="s">
        <v>457</v>
      </c>
      <c r="C40" s="39">
        <v>1200000</v>
      </c>
      <c r="D40" s="39" t="s">
        <v>6</v>
      </c>
      <c r="E40" s="152">
        <v>10000000</v>
      </c>
      <c r="F40" s="40" t="s">
        <v>6</v>
      </c>
    </row>
    <row r="41" spans="1:7" ht="27">
      <c r="A41" s="79" t="s">
        <v>458</v>
      </c>
      <c r="B41" s="80" t="s">
        <v>5</v>
      </c>
      <c r="C41" s="39" t="s">
        <v>6</v>
      </c>
      <c r="D41" s="39">
        <f>SUM(D42,D45,D49)</f>
        <v>12251145042</v>
      </c>
      <c r="E41" s="152" t="s">
        <v>6</v>
      </c>
      <c r="F41" s="40">
        <v>11483280789</v>
      </c>
    </row>
    <row r="42" spans="1:7" ht="27">
      <c r="A42" s="79" t="s">
        <v>459</v>
      </c>
      <c r="B42" s="80" t="s">
        <v>5</v>
      </c>
      <c r="C42" s="39" t="s">
        <v>6</v>
      </c>
      <c r="D42" s="39">
        <v>7993657540</v>
      </c>
      <c r="E42" s="152" t="s">
        <v>6</v>
      </c>
      <c r="F42" s="40">
        <v>7800301623</v>
      </c>
    </row>
    <row r="43" spans="1:7" ht="27">
      <c r="A43" s="81" t="s">
        <v>5</v>
      </c>
      <c r="B43" s="82" t="s">
        <v>460</v>
      </c>
      <c r="C43" s="39">
        <v>5159835000</v>
      </c>
      <c r="D43" s="39" t="s">
        <v>6</v>
      </c>
      <c r="E43" s="152">
        <v>5159835000</v>
      </c>
      <c r="F43" s="40" t="s">
        <v>6</v>
      </c>
    </row>
    <row r="44" spans="1:7" ht="27">
      <c r="A44" s="81" t="s">
        <v>5</v>
      </c>
      <c r="B44" s="82" t="s">
        <v>461</v>
      </c>
      <c r="C44" s="39">
        <v>2833822540</v>
      </c>
      <c r="D44" s="39" t="s">
        <v>6</v>
      </c>
      <c r="E44" s="152">
        <v>2640466623</v>
      </c>
      <c r="F44" s="40" t="s">
        <v>6</v>
      </c>
      <c r="G44" s="102"/>
    </row>
    <row r="45" spans="1:7" ht="27">
      <c r="A45" s="79" t="s">
        <v>462</v>
      </c>
      <c r="B45" s="80" t="s">
        <v>5</v>
      </c>
      <c r="C45" s="39" t="s">
        <v>6</v>
      </c>
      <c r="D45" s="39">
        <v>3944543723</v>
      </c>
      <c r="E45" s="152" t="s">
        <v>6</v>
      </c>
      <c r="F45" s="40">
        <v>3380657261</v>
      </c>
      <c r="G45" s="102"/>
    </row>
    <row r="46" spans="1:7" ht="27">
      <c r="A46" s="81" t="s">
        <v>5</v>
      </c>
      <c r="B46" s="82" t="s">
        <v>463</v>
      </c>
      <c r="C46" s="39">
        <v>1225631574</v>
      </c>
      <c r="D46" s="39" t="s">
        <v>6</v>
      </c>
      <c r="E46" s="152">
        <v>1025601259</v>
      </c>
      <c r="F46" s="40" t="s">
        <v>6</v>
      </c>
      <c r="G46" s="102"/>
    </row>
    <row r="47" spans="1:7" ht="27">
      <c r="A47" s="81" t="s">
        <v>5</v>
      </c>
      <c r="B47" s="82" t="s">
        <v>464</v>
      </c>
      <c r="C47" s="39">
        <v>204502983</v>
      </c>
      <c r="D47" s="39" t="s">
        <v>6</v>
      </c>
      <c r="E47" s="152">
        <v>197504013</v>
      </c>
      <c r="F47" s="40" t="s">
        <v>6</v>
      </c>
      <c r="G47" s="102"/>
    </row>
    <row r="48" spans="1:7" ht="27">
      <c r="A48" s="81" t="s">
        <v>5</v>
      </c>
      <c r="B48" s="82" t="s">
        <v>465</v>
      </c>
      <c r="C48" s="39">
        <v>2514409166</v>
      </c>
      <c r="D48" s="39" t="s">
        <v>6</v>
      </c>
      <c r="E48" s="152">
        <v>2157551989</v>
      </c>
      <c r="F48" s="40" t="s">
        <v>6</v>
      </c>
      <c r="G48" s="102"/>
    </row>
    <row r="49" spans="1:7" ht="18" customHeight="1">
      <c r="A49" s="81" t="s">
        <v>178</v>
      </c>
      <c r="B49" s="80" t="s">
        <v>5</v>
      </c>
      <c r="C49" s="39" t="s">
        <v>6</v>
      </c>
      <c r="D49" s="39">
        <f>SUM(C50:C51)</f>
        <v>312943779</v>
      </c>
      <c r="E49" s="152" t="s">
        <v>6</v>
      </c>
      <c r="F49" s="40">
        <v>302321905</v>
      </c>
      <c r="G49" s="102"/>
    </row>
    <row r="50" spans="1:7" ht="27">
      <c r="A50" s="81" t="s">
        <v>5</v>
      </c>
      <c r="B50" s="82" t="s">
        <v>466</v>
      </c>
      <c r="C50" s="39">
        <v>302321905</v>
      </c>
      <c r="D50" s="39" t="s">
        <v>6</v>
      </c>
      <c r="E50" s="152">
        <v>188515803</v>
      </c>
      <c r="F50" s="40" t="s">
        <v>6</v>
      </c>
      <c r="G50" s="102"/>
    </row>
    <row r="51" spans="1:7" ht="27" customHeight="1">
      <c r="A51" s="81" t="s">
        <v>5</v>
      </c>
      <c r="B51" s="82" t="s">
        <v>467</v>
      </c>
      <c r="C51" s="39">
        <v>10621874</v>
      </c>
      <c r="D51" s="39" t="s">
        <v>6</v>
      </c>
      <c r="E51" s="152">
        <v>113806102</v>
      </c>
      <c r="F51" s="40" t="s">
        <v>6</v>
      </c>
      <c r="G51" s="102"/>
    </row>
    <row r="52" spans="1:7" ht="27" customHeight="1" thickBot="1">
      <c r="A52" s="83" t="s">
        <v>181</v>
      </c>
      <c r="B52" s="84" t="s">
        <v>5</v>
      </c>
      <c r="C52" s="42">
        <v>13786149960</v>
      </c>
      <c r="D52" s="42" t="s">
        <v>6</v>
      </c>
      <c r="E52" s="153">
        <v>12875439459</v>
      </c>
      <c r="F52" s="43" t="s">
        <v>6</v>
      </c>
    </row>
  </sheetData>
  <sheetProtection password="CC3D" sheet="1" objects="1" scenarios="1"/>
  <mergeCells count="2">
    <mergeCell ref="A1:F1"/>
    <mergeCell ref="A2:F2"/>
  </mergeCells>
  <phoneticPr fontId="18" type="noConversion"/>
  <pageMargins left="0.15748031496062992" right="0.19685039370078741" top="0.78" bottom="0.7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5"/>
  <sheetViews>
    <sheetView topLeftCell="A94" workbookViewId="0">
      <selection activeCell="E105" sqref="E105"/>
    </sheetView>
  </sheetViews>
  <sheetFormatPr defaultRowHeight="16.5"/>
  <cols>
    <col min="1" max="1" width="18" style="76" customWidth="1"/>
    <col min="2" max="2" width="16.875" style="76" customWidth="1"/>
    <col min="3" max="3" width="13.625" style="15" customWidth="1"/>
    <col min="4" max="4" width="12" style="15" customWidth="1"/>
    <col min="5" max="5" width="13.625" style="15" customWidth="1"/>
    <col min="6" max="6" width="12.625" style="15" customWidth="1"/>
  </cols>
  <sheetData>
    <row r="1" spans="1:6" ht="33.75">
      <c r="A1" s="223" t="s">
        <v>343</v>
      </c>
      <c r="B1" s="223"/>
      <c r="C1" s="223"/>
      <c r="D1" s="223"/>
      <c r="E1" s="223"/>
      <c r="F1" s="223"/>
    </row>
    <row r="2" spans="1:6" ht="27.75" customHeight="1">
      <c r="A2" s="224" t="s">
        <v>89</v>
      </c>
      <c r="B2" s="224"/>
      <c r="C2" s="224"/>
      <c r="D2" s="224"/>
      <c r="E2" s="224"/>
      <c r="F2" s="224"/>
    </row>
    <row r="3" spans="1:6" ht="17.25" thickBot="1">
      <c r="A3" s="66"/>
      <c r="B3" s="66"/>
      <c r="C3" s="110"/>
      <c r="D3" s="110"/>
      <c r="E3" s="110"/>
      <c r="F3" s="110" t="s">
        <v>344</v>
      </c>
    </row>
    <row r="4" spans="1:6" ht="21.75" customHeight="1">
      <c r="A4" s="67" t="s">
        <v>90</v>
      </c>
      <c r="B4" s="68" t="s">
        <v>2</v>
      </c>
      <c r="C4" s="111" t="s">
        <v>91</v>
      </c>
      <c r="D4" s="111" t="s">
        <v>92</v>
      </c>
      <c r="E4" s="111" t="s">
        <v>93</v>
      </c>
      <c r="F4" s="112" t="s">
        <v>94</v>
      </c>
    </row>
    <row r="5" spans="1:6" ht="27">
      <c r="A5" s="69" t="s">
        <v>345</v>
      </c>
      <c r="B5" s="1" t="s">
        <v>5</v>
      </c>
      <c r="C5" s="55" t="s">
        <v>6</v>
      </c>
      <c r="D5" s="55">
        <v>3950958200</v>
      </c>
      <c r="E5" s="55" t="s">
        <v>6</v>
      </c>
      <c r="F5" s="99">
        <v>4046053610</v>
      </c>
    </row>
    <row r="6" spans="1:6" ht="27">
      <c r="A6" s="69" t="s">
        <v>346</v>
      </c>
      <c r="B6" s="1" t="s">
        <v>5</v>
      </c>
      <c r="C6" s="55" t="s">
        <v>6</v>
      </c>
      <c r="D6" s="55">
        <v>3948108200</v>
      </c>
      <c r="E6" s="55" t="s">
        <v>6</v>
      </c>
      <c r="F6" s="99">
        <v>4043653610</v>
      </c>
    </row>
    <row r="7" spans="1:6" ht="27">
      <c r="A7" s="70" t="s">
        <v>5</v>
      </c>
      <c r="B7" s="2" t="s">
        <v>236</v>
      </c>
      <c r="C7" s="55">
        <v>131550000</v>
      </c>
      <c r="D7" s="55" t="s">
        <v>6</v>
      </c>
      <c r="E7" s="55">
        <v>147150000</v>
      </c>
      <c r="F7" s="99" t="s">
        <v>6</v>
      </c>
    </row>
    <row r="8" spans="1:6" ht="27">
      <c r="A8" s="70" t="s">
        <v>5</v>
      </c>
      <c r="B8" s="2" t="s">
        <v>347</v>
      </c>
      <c r="C8" s="55">
        <v>3816558200</v>
      </c>
      <c r="D8" s="55" t="s">
        <v>6</v>
      </c>
      <c r="E8" s="55">
        <v>3896503610</v>
      </c>
      <c r="F8" s="99" t="s">
        <v>6</v>
      </c>
    </row>
    <row r="9" spans="1:6" ht="27">
      <c r="A9" s="69" t="s">
        <v>238</v>
      </c>
      <c r="B9" s="1" t="s">
        <v>5</v>
      </c>
      <c r="C9" s="55" t="s">
        <v>6</v>
      </c>
      <c r="D9" s="55">
        <v>2850000</v>
      </c>
      <c r="E9" s="55" t="s">
        <v>6</v>
      </c>
      <c r="F9" s="99">
        <v>2400000</v>
      </c>
    </row>
    <row r="10" spans="1:6" ht="27">
      <c r="A10" s="70" t="s">
        <v>5</v>
      </c>
      <c r="B10" s="2" t="s">
        <v>348</v>
      </c>
      <c r="C10" s="55">
        <v>2850000</v>
      </c>
      <c r="D10" s="55" t="s">
        <v>6</v>
      </c>
      <c r="E10" s="55">
        <v>2400000</v>
      </c>
      <c r="F10" s="99" t="s">
        <v>6</v>
      </c>
    </row>
    <row r="11" spans="1:6" ht="27">
      <c r="A11" s="69" t="s">
        <v>14</v>
      </c>
      <c r="B11" s="1" t="s">
        <v>5</v>
      </c>
      <c r="C11" s="55" t="s">
        <v>6</v>
      </c>
      <c r="D11" s="55">
        <v>413342250</v>
      </c>
      <c r="E11" s="55" t="s">
        <v>6</v>
      </c>
      <c r="F11" s="99">
        <v>255722900</v>
      </c>
    </row>
    <row r="12" spans="1:6" ht="27">
      <c r="A12" s="69" t="s">
        <v>349</v>
      </c>
      <c r="B12" s="1" t="s">
        <v>5</v>
      </c>
      <c r="C12" s="55" t="s">
        <v>6</v>
      </c>
      <c r="D12" s="55">
        <v>55182000</v>
      </c>
      <c r="E12" s="55" t="s">
        <v>6</v>
      </c>
      <c r="F12" s="99">
        <v>80000000</v>
      </c>
    </row>
    <row r="13" spans="1:6" ht="27">
      <c r="A13" s="70" t="s">
        <v>5</v>
      </c>
      <c r="B13" s="2" t="s">
        <v>350</v>
      </c>
      <c r="C13" s="55">
        <v>15182000</v>
      </c>
      <c r="D13" s="55" t="s">
        <v>6</v>
      </c>
      <c r="E13" s="55">
        <v>20000000</v>
      </c>
      <c r="F13" s="99" t="s">
        <v>6</v>
      </c>
    </row>
    <row r="14" spans="1:6" ht="27">
      <c r="A14" s="70" t="s">
        <v>5</v>
      </c>
      <c r="B14" s="2" t="s">
        <v>351</v>
      </c>
      <c r="C14" s="55">
        <v>40000000</v>
      </c>
      <c r="D14" s="55" t="s">
        <v>6</v>
      </c>
      <c r="E14" s="55">
        <v>60000000</v>
      </c>
      <c r="F14" s="99" t="s">
        <v>6</v>
      </c>
    </row>
    <row r="15" spans="1:6" ht="27">
      <c r="A15" s="69" t="s">
        <v>15</v>
      </c>
      <c r="B15" s="1" t="s">
        <v>5</v>
      </c>
      <c r="C15" s="55" t="s">
        <v>6</v>
      </c>
      <c r="D15" s="55">
        <v>46899650</v>
      </c>
      <c r="E15" s="55" t="s">
        <v>6</v>
      </c>
      <c r="F15" s="99">
        <v>73876400</v>
      </c>
    </row>
    <row r="16" spans="1:6" ht="27">
      <c r="A16" s="70" t="s">
        <v>5</v>
      </c>
      <c r="B16" s="2" t="s">
        <v>352</v>
      </c>
      <c r="C16" s="55">
        <v>23896650</v>
      </c>
      <c r="D16" s="55" t="s">
        <v>6</v>
      </c>
      <c r="E16" s="55">
        <v>26541400</v>
      </c>
      <c r="F16" s="99" t="s">
        <v>6</v>
      </c>
    </row>
    <row r="17" spans="1:6" ht="27">
      <c r="A17" s="70" t="s">
        <v>5</v>
      </c>
      <c r="B17" s="2" t="s">
        <v>17</v>
      </c>
      <c r="C17" s="55">
        <v>23003000</v>
      </c>
      <c r="D17" s="55" t="s">
        <v>6</v>
      </c>
      <c r="E17" s="55">
        <v>47335000</v>
      </c>
      <c r="F17" s="99" t="s">
        <v>6</v>
      </c>
    </row>
    <row r="18" spans="1:6" ht="27">
      <c r="A18" s="69" t="s">
        <v>353</v>
      </c>
      <c r="B18" s="1" t="s">
        <v>5</v>
      </c>
      <c r="C18" s="55" t="s">
        <v>6</v>
      </c>
      <c r="D18" s="55">
        <v>311260600</v>
      </c>
      <c r="E18" s="55" t="s">
        <v>6</v>
      </c>
      <c r="F18" s="99">
        <v>101846500</v>
      </c>
    </row>
    <row r="19" spans="1:6" ht="27">
      <c r="A19" s="70" t="s">
        <v>5</v>
      </c>
      <c r="B19" s="2" t="s">
        <v>354</v>
      </c>
      <c r="C19" s="55">
        <v>311260600</v>
      </c>
      <c r="D19" s="55" t="s">
        <v>6</v>
      </c>
      <c r="E19" s="55">
        <v>101846500</v>
      </c>
      <c r="F19" s="99" t="s">
        <v>6</v>
      </c>
    </row>
    <row r="20" spans="1:6" ht="27">
      <c r="A20" s="69" t="s">
        <v>355</v>
      </c>
      <c r="B20" s="1" t="s">
        <v>5</v>
      </c>
      <c r="C20" s="55" t="s">
        <v>6</v>
      </c>
      <c r="D20" s="55">
        <v>38309740</v>
      </c>
      <c r="E20" s="55" t="s">
        <v>6</v>
      </c>
      <c r="F20" s="99">
        <v>30022640</v>
      </c>
    </row>
    <row r="21" spans="1:6" ht="27">
      <c r="A21" s="69" t="s">
        <v>247</v>
      </c>
      <c r="B21" s="1" t="s">
        <v>5</v>
      </c>
      <c r="C21" s="55" t="s">
        <v>6</v>
      </c>
      <c r="D21" s="55">
        <v>17765000</v>
      </c>
      <c r="E21" s="55" t="s">
        <v>6</v>
      </c>
      <c r="F21" s="99">
        <v>15480000</v>
      </c>
    </row>
    <row r="22" spans="1:6" ht="27">
      <c r="A22" s="70" t="s">
        <v>5</v>
      </c>
      <c r="B22" s="2" t="s">
        <v>356</v>
      </c>
      <c r="C22" s="55">
        <v>17765000</v>
      </c>
      <c r="D22" s="55" t="s">
        <v>6</v>
      </c>
      <c r="E22" s="55">
        <v>15480000</v>
      </c>
      <c r="F22" s="99" t="s">
        <v>6</v>
      </c>
    </row>
    <row r="23" spans="1:6" ht="27">
      <c r="A23" s="69" t="s">
        <v>357</v>
      </c>
      <c r="B23" s="1" t="s">
        <v>5</v>
      </c>
      <c r="C23" s="55" t="s">
        <v>6</v>
      </c>
      <c r="D23" s="55">
        <v>6034740</v>
      </c>
      <c r="E23" s="55" t="s">
        <v>6</v>
      </c>
      <c r="F23" s="99">
        <v>5752640</v>
      </c>
    </row>
    <row r="24" spans="1:6" ht="27">
      <c r="A24" s="70" t="s">
        <v>5</v>
      </c>
      <c r="B24" s="2" t="s">
        <v>358</v>
      </c>
      <c r="C24" s="55">
        <v>2102300</v>
      </c>
      <c r="D24" s="55" t="s">
        <v>6</v>
      </c>
      <c r="E24" s="55">
        <v>1540000</v>
      </c>
      <c r="F24" s="99" t="s">
        <v>6</v>
      </c>
    </row>
    <row r="25" spans="1:6" ht="27">
      <c r="A25" s="70" t="s">
        <v>5</v>
      </c>
      <c r="B25" s="2" t="s">
        <v>359</v>
      </c>
      <c r="C25" s="55">
        <v>3932440</v>
      </c>
      <c r="D25" s="55" t="s">
        <v>6</v>
      </c>
      <c r="E25" s="55">
        <v>4212640</v>
      </c>
      <c r="F25" s="99" t="s">
        <v>6</v>
      </c>
    </row>
    <row r="26" spans="1:6" ht="27">
      <c r="A26" s="69" t="s">
        <v>252</v>
      </c>
      <c r="B26" s="1" t="s">
        <v>5</v>
      </c>
      <c r="C26" s="55" t="s">
        <v>6</v>
      </c>
      <c r="D26" s="55">
        <v>14510000</v>
      </c>
      <c r="E26" s="55" t="s">
        <v>6</v>
      </c>
      <c r="F26" s="99">
        <v>8790000</v>
      </c>
    </row>
    <row r="27" spans="1:6" ht="27">
      <c r="A27" s="70" t="s">
        <v>5</v>
      </c>
      <c r="B27" s="2" t="s">
        <v>360</v>
      </c>
      <c r="C27" s="55">
        <v>2350000</v>
      </c>
      <c r="D27" s="55" t="s">
        <v>6</v>
      </c>
      <c r="E27" s="55">
        <v>3350000</v>
      </c>
      <c r="F27" s="99" t="s">
        <v>6</v>
      </c>
    </row>
    <row r="28" spans="1:6" ht="27">
      <c r="A28" s="70" t="s">
        <v>5</v>
      </c>
      <c r="B28" s="2" t="s">
        <v>361</v>
      </c>
      <c r="C28" s="55">
        <v>12160000</v>
      </c>
      <c r="D28" s="55" t="s">
        <v>6</v>
      </c>
      <c r="E28" s="55">
        <v>5440000</v>
      </c>
      <c r="F28" s="99" t="s">
        <v>6</v>
      </c>
    </row>
    <row r="29" spans="1:6" ht="27">
      <c r="A29" s="69" t="s">
        <v>18</v>
      </c>
      <c r="B29" s="1" t="s">
        <v>5</v>
      </c>
      <c r="C29" s="55" t="s">
        <v>6</v>
      </c>
      <c r="D29" s="55">
        <v>206338450</v>
      </c>
      <c r="E29" s="55" t="s">
        <v>6</v>
      </c>
      <c r="F29" s="99">
        <v>197853931</v>
      </c>
    </row>
    <row r="30" spans="1:6" ht="27">
      <c r="A30" s="69" t="s">
        <v>101</v>
      </c>
      <c r="B30" s="1" t="s">
        <v>5</v>
      </c>
      <c r="C30" s="55" t="s">
        <v>6</v>
      </c>
      <c r="D30" s="55">
        <v>199105018</v>
      </c>
      <c r="E30" s="55" t="s">
        <v>6</v>
      </c>
      <c r="F30" s="99">
        <v>195242143</v>
      </c>
    </row>
    <row r="31" spans="1:6" ht="27">
      <c r="A31" s="70" t="s">
        <v>5</v>
      </c>
      <c r="B31" s="2" t="s">
        <v>21</v>
      </c>
      <c r="C31" s="55">
        <v>199105018</v>
      </c>
      <c r="D31" s="55" t="s">
        <v>6</v>
      </c>
      <c r="E31" s="55">
        <v>195242143</v>
      </c>
      <c r="F31" s="99" t="s">
        <v>6</v>
      </c>
    </row>
    <row r="32" spans="1:6" ht="27">
      <c r="A32" s="69" t="s">
        <v>22</v>
      </c>
      <c r="B32" s="1" t="s">
        <v>5</v>
      </c>
      <c r="C32" s="55" t="s">
        <v>6</v>
      </c>
      <c r="D32" s="55">
        <v>7233432</v>
      </c>
      <c r="E32" s="55" t="s">
        <v>6</v>
      </c>
      <c r="F32" s="99">
        <v>2611788</v>
      </c>
    </row>
    <row r="33" spans="1:6" ht="27">
      <c r="A33" s="70" t="s">
        <v>5</v>
      </c>
      <c r="B33" s="2" t="s">
        <v>23</v>
      </c>
      <c r="C33" s="55">
        <v>7233432</v>
      </c>
      <c r="D33" s="55" t="s">
        <v>6</v>
      </c>
      <c r="E33" s="55">
        <v>2611788</v>
      </c>
      <c r="F33" s="99" t="s">
        <v>6</v>
      </c>
    </row>
    <row r="34" spans="1:6" ht="21" customHeight="1">
      <c r="A34" s="71" t="s">
        <v>111</v>
      </c>
      <c r="B34" s="72" t="s">
        <v>5</v>
      </c>
      <c r="C34" s="45">
        <v>4608948640</v>
      </c>
      <c r="D34" s="45" t="s">
        <v>6</v>
      </c>
      <c r="E34" s="45">
        <v>4529653081</v>
      </c>
      <c r="F34" s="99" t="s">
        <v>6</v>
      </c>
    </row>
    <row r="35" spans="1:6" ht="27">
      <c r="A35" s="69" t="s">
        <v>362</v>
      </c>
      <c r="B35" s="1" t="s">
        <v>5</v>
      </c>
      <c r="C35" s="55" t="s">
        <v>6</v>
      </c>
      <c r="D35" s="55">
        <v>1958986070</v>
      </c>
      <c r="E35" s="55" t="s">
        <v>6</v>
      </c>
      <c r="F35" s="99">
        <v>1880871750</v>
      </c>
    </row>
    <row r="36" spans="1:6" ht="27">
      <c r="A36" s="69" t="s">
        <v>363</v>
      </c>
      <c r="B36" s="1" t="s">
        <v>5</v>
      </c>
      <c r="C36" s="55" t="s">
        <v>6</v>
      </c>
      <c r="D36" s="55">
        <v>1456430200</v>
      </c>
      <c r="E36" s="55" t="s">
        <v>6</v>
      </c>
      <c r="F36" s="99">
        <v>1350475250</v>
      </c>
    </row>
    <row r="37" spans="1:6" ht="27">
      <c r="A37" s="70" t="s">
        <v>5</v>
      </c>
      <c r="B37" s="2" t="s">
        <v>364</v>
      </c>
      <c r="C37" s="55">
        <v>562488000</v>
      </c>
      <c r="D37" s="55" t="s">
        <v>6</v>
      </c>
      <c r="E37" s="55">
        <v>517098000</v>
      </c>
      <c r="F37" s="99" t="s">
        <v>6</v>
      </c>
    </row>
    <row r="38" spans="1:6" ht="27">
      <c r="A38" s="70" t="s">
        <v>5</v>
      </c>
      <c r="B38" s="2" t="s">
        <v>365</v>
      </c>
      <c r="C38" s="55">
        <v>253586000</v>
      </c>
      <c r="D38" s="55" t="s">
        <v>6</v>
      </c>
      <c r="E38" s="55">
        <v>218418000</v>
      </c>
      <c r="F38" s="99" t="s">
        <v>6</v>
      </c>
    </row>
    <row r="39" spans="1:6" ht="27">
      <c r="A39" s="70" t="s">
        <v>5</v>
      </c>
      <c r="B39" s="2" t="s">
        <v>366</v>
      </c>
      <c r="C39" s="55">
        <v>204452000</v>
      </c>
      <c r="D39" s="55" t="s">
        <v>6</v>
      </c>
      <c r="E39" s="55">
        <v>199592900</v>
      </c>
      <c r="F39" s="99" t="s">
        <v>6</v>
      </c>
    </row>
    <row r="40" spans="1:6" ht="27">
      <c r="A40" s="70" t="s">
        <v>5</v>
      </c>
      <c r="B40" s="2" t="s">
        <v>367</v>
      </c>
      <c r="C40" s="55">
        <v>84003200</v>
      </c>
      <c r="D40" s="55" t="s">
        <v>6</v>
      </c>
      <c r="E40" s="55">
        <v>78111350</v>
      </c>
      <c r="F40" s="99" t="s">
        <v>6</v>
      </c>
    </row>
    <row r="41" spans="1:6" ht="27">
      <c r="A41" s="70" t="s">
        <v>5</v>
      </c>
      <c r="B41" s="2" t="s">
        <v>368</v>
      </c>
      <c r="C41" s="55">
        <v>266456000</v>
      </c>
      <c r="D41" s="55" t="s">
        <v>6</v>
      </c>
      <c r="E41" s="55">
        <v>245535000</v>
      </c>
      <c r="F41" s="99" t="s">
        <v>6</v>
      </c>
    </row>
    <row r="42" spans="1:6" ht="27">
      <c r="A42" s="70" t="s">
        <v>5</v>
      </c>
      <c r="B42" s="2" t="s">
        <v>369</v>
      </c>
      <c r="C42" s="55">
        <v>7985000</v>
      </c>
      <c r="D42" s="55" t="s">
        <v>6</v>
      </c>
      <c r="E42" s="55">
        <v>7740000</v>
      </c>
      <c r="F42" s="99" t="s">
        <v>6</v>
      </c>
    </row>
    <row r="43" spans="1:6" ht="27">
      <c r="A43" s="70" t="s">
        <v>5</v>
      </c>
      <c r="B43" s="2" t="s">
        <v>370</v>
      </c>
      <c r="C43" s="55">
        <v>77460000</v>
      </c>
      <c r="D43" s="55" t="s">
        <v>6</v>
      </c>
      <c r="E43" s="55">
        <v>83980000</v>
      </c>
      <c r="F43" s="99" t="s">
        <v>6</v>
      </c>
    </row>
    <row r="44" spans="1:6" ht="27">
      <c r="A44" s="69" t="s">
        <v>371</v>
      </c>
      <c r="B44" s="1" t="s">
        <v>5</v>
      </c>
      <c r="C44" s="55" t="s">
        <v>6</v>
      </c>
      <c r="D44" s="55">
        <v>502555870</v>
      </c>
      <c r="E44" s="55" t="s">
        <v>6</v>
      </c>
      <c r="F44" s="99">
        <v>530396500</v>
      </c>
    </row>
    <row r="45" spans="1:6" ht="27">
      <c r="A45" s="70" t="s">
        <v>5</v>
      </c>
      <c r="B45" s="2" t="s">
        <v>372</v>
      </c>
      <c r="C45" s="55">
        <v>187116000</v>
      </c>
      <c r="D45" s="55" t="s">
        <v>6</v>
      </c>
      <c r="E45" s="55">
        <v>188224000</v>
      </c>
      <c r="F45" s="99" t="s">
        <v>6</v>
      </c>
    </row>
    <row r="46" spans="1:6" ht="27">
      <c r="A46" s="70" t="s">
        <v>5</v>
      </c>
      <c r="B46" s="2" t="s">
        <v>373</v>
      </c>
      <c r="C46" s="55">
        <v>93558000</v>
      </c>
      <c r="D46" s="55" t="s">
        <v>6</v>
      </c>
      <c r="E46" s="55">
        <v>94112000</v>
      </c>
      <c r="F46" s="99" t="s">
        <v>6</v>
      </c>
    </row>
    <row r="47" spans="1:6" ht="27">
      <c r="A47" s="70" t="s">
        <v>5</v>
      </c>
      <c r="B47" s="2" t="s">
        <v>374</v>
      </c>
      <c r="C47" s="55">
        <v>69230000</v>
      </c>
      <c r="D47" s="55" t="s">
        <v>6</v>
      </c>
      <c r="E47" s="55">
        <v>68949000</v>
      </c>
      <c r="F47" s="99" t="s">
        <v>6</v>
      </c>
    </row>
    <row r="48" spans="1:6" ht="27">
      <c r="A48" s="70" t="s">
        <v>5</v>
      </c>
      <c r="B48" s="2" t="s">
        <v>375</v>
      </c>
      <c r="C48" s="55">
        <v>43955370</v>
      </c>
      <c r="D48" s="55" t="s">
        <v>6</v>
      </c>
      <c r="E48" s="55">
        <v>44608500</v>
      </c>
      <c r="F48" s="99" t="s">
        <v>6</v>
      </c>
    </row>
    <row r="49" spans="1:6" ht="27">
      <c r="A49" s="70" t="s">
        <v>5</v>
      </c>
      <c r="B49" s="2" t="s">
        <v>376</v>
      </c>
      <c r="C49" s="55">
        <v>81900000</v>
      </c>
      <c r="D49" s="55" t="s">
        <v>6</v>
      </c>
      <c r="E49" s="55">
        <v>73580000</v>
      </c>
      <c r="F49" s="99" t="s">
        <v>6</v>
      </c>
    </row>
    <row r="50" spans="1:6" ht="27">
      <c r="A50" s="70" t="s">
        <v>5</v>
      </c>
      <c r="B50" s="2" t="s">
        <v>377</v>
      </c>
      <c r="C50" s="55">
        <v>11246500</v>
      </c>
      <c r="D50" s="55" t="s">
        <v>6</v>
      </c>
      <c r="E50" s="55">
        <v>46573000</v>
      </c>
      <c r="F50" s="99" t="s">
        <v>6</v>
      </c>
    </row>
    <row r="51" spans="1:6" ht="27">
      <c r="A51" s="70" t="s">
        <v>5</v>
      </c>
      <c r="B51" s="2" t="s">
        <v>378</v>
      </c>
      <c r="C51" s="55">
        <v>15550000</v>
      </c>
      <c r="D51" s="55" t="s">
        <v>6</v>
      </c>
      <c r="E51" s="55">
        <v>14350000</v>
      </c>
      <c r="F51" s="99" t="s">
        <v>6</v>
      </c>
    </row>
    <row r="52" spans="1:6" ht="27">
      <c r="A52" s="69" t="s">
        <v>379</v>
      </c>
      <c r="B52" s="1" t="s">
        <v>5</v>
      </c>
      <c r="C52" s="55" t="s">
        <v>6</v>
      </c>
      <c r="D52" s="55">
        <v>857841478</v>
      </c>
      <c r="E52" s="55" t="s">
        <v>6</v>
      </c>
      <c r="F52" s="99">
        <v>768910785</v>
      </c>
    </row>
    <row r="53" spans="1:6" ht="27">
      <c r="A53" s="69" t="s">
        <v>113</v>
      </c>
      <c r="B53" s="1" t="s">
        <v>5</v>
      </c>
      <c r="C53" s="55" t="s">
        <v>6</v>
      </c>
      <c r="D53" s="55">
        <v>278691320</v>
      </c>
      <c r="E53" s="55" t="s">
        <v>6</v>
      </c>
      <c r="F53" s="99">
        <v>232742350</v>
      </c>
    </row>
    <row r="54" spans="1:6" ht="27">
      <c r="A54" s="70" t="s">
        <v>5</v>
      </c>
      <c r="B54" s="2" t="s">
        <v>380</v>
      </c>
      <c r="C54" s="55">
        <v>190060000</v>
      </c>
      <c r="D54" s="55" t="s">
        <v>6</v>
      </c>
      <c r="E54" s="55">
        <v>176811600</v>
      </c>
      <c r="F54" s="99" t="s">
        <v>6</v>
      </c>
    </row>
    <row r="55" spans="1:6" ht="27">
      <c r="A55" s="70" t="s">
        <v>5</v>
      </c>
      <c r="B55" s="2" t="s">
        <v>381</v>
      </c>
      <c r="C55" s="55">
        <v>6846350</v>
      </c>
      <c r="D55" s="55" t="s">
        <v>6</v>
      </c>
      <c r="E55" s="55">
        <v>5550500</v>
      </c>
      <c r="F55" s="99" t="s">
        <v>6</v>
      </c>
    </row>
    <row r="56" spans="1:6" ht="27">
      <c r="A56" s="70" t="s">
        <v>5</v>
      </c>
      <c r="B56" s="2" t="s">
        <v>382</v>
      </c>
      <c r="C56" s="55">
        <v>1029300</v>
      </c>
      <c r="D56" s="55" t="s">
        <v>6</v>
      </c>
      <c r="E56" s="55">
        <v>900800</v>
      </c>
      <c r="F56" s="99" t="s">
        <v>6</v>
      </c>
    </row>
    <row r="57" spans="1:6" ht="27">
      <c r="A57" s="70" t="s">
        <v>5</v>
      </c>
      <c r="B57" s="2" t="s">
        <v>383</v>
      </c>
      <c r="C57" s="55">
        <v>44074100</v>
      </c>
      <c r="D57" s="55" t="s">
        <v>6</v>
      </c>
      <c r="E57" s="55">
        <v>12281000</v>
      </c>
      <c r="F57" s="99" t="s">
        <v>6</v>
      </c>
    </row>
    <row r="58" spans="1:6" ht="27">
      <c r="A58" s="70" t="s">
        <v>5</v>
      </c>
      <c r="B58" s="2" t="s">
        <v>384</v>
      </c>
      <c r="C58" s="55">
        <v>11970030</v>
      </c>
      <c r="D58" s="55" t="s">
        <v>6</v>
      </c>
      <c r="E58" s="55">
        <v>12611580</v>
      </c>
      <c r="F58" s="99" t="s">
        <v>6</v>
      </c>
    </row>
    <row r="59" spans="1:6" ht="27">
      <c r="A59" s="70" t="s">
        <v>5</v>
      </c>
      <c r="B59" s="2" t="s">
        <v>385</v>
      </c>
      <c r="C59" s="55">
        <v>24711540</v>
      </c>
      <c r="D59" s="55" t="s">
        <v>6</v>
      </c>
      <c r="E59" s="55">
        <v>24586870</v>
      </c>
      <c r="F59" s="99" t="s">
        <v>6</v>
      </c>
    </row>
    <row r="60" spans="1:6" ht="27">
      <c r="A60" s="69" t="s">
        <v>115</v>
      </c>
      <c r="B60" s="1" t="s">
        <v>5</v>
      </c>
      <c r="C60" s="55" t="s">
        <v>6</v>
      </c>
      <c r="D60" s="55">
        <v>255506055</v>
      </c>
      <c r="E60" s="55" t="s">
        <v>6</v>
      </c>
      <c r="F60" s="99">
        <v>263074265</v>
      </c>
    </row>
    <row r="61" spans="1:6" ht="27">
      <c r="A61" s="70" t="s">
        <v>5</v>
      </c>
      <c r="B61" s="2" t="s">
        <v>386</v>
      </c>
      <c r="C61" s="55">
        <v>55370820</v>
      </c>
      <c r="D61" s="55" t="s">
        <v>6</v>
      </c>
      <c r="E61" s="55">
        <v>65361550</v>
      </c>
      <c r="F61" s="99" t="s">
        <v>6</v>
      </c>
    </row>
    <row r="62" spans="1:6" ht="27">
      <c r="A62" s="70" t="s">
        <v>5</v>
      </c>
      <c r="B62" s="2" t="s">
        <v>387</v>
      </c>
      <c r="C62" s="55">
        <v>27679800</v>
      </c>
      <c r="D62" s="55" t="s">
        <v>6</v>
      </c>
      <c r="E62" s="55">
        <v>32363940</v>
      </c>
      <c r="F62" s="99" t="s">
        <v>6</v>
      </c>
    </row>
    <row r="63" spans="1:6" ht="27">
      <c r="A63" s="70" t="s">
        <v>5</v>
      </c>
      <c r="B63" s="2" t="s">
        <v>388</v>
      </c>
      <c r="C63" s="55">
        <v>34478090</v>
      </c>
      <c r="D63" s="55" t="s">
        <v>6</v>
      </c>
      <c r="E63" s="55">
        <v>26871180</v>
      </c>
      <c r="F63" s="99" t="s">
        <v>6</v>
      </c>
    </row>
    <row r="64" spans="1:6" ht="27">
      <c r="A64" s="70" t="s">
        <v>5</v>
      </c>
      <c r="B64" s="2" t="s">
        <v>389</v>
      </c>
      <c r="C64" s="55">
        <v>12220800</v>
      </c>
      <c r="D64" s="55" t="s">
        <v>6</v>
      </c>
      <c r="E64" s="55">
        <v>12007030</v>
      </c>
      <c r="F64" s="99" t="s">
        <v>6</v>
      </c>
    </row>
    <row r="65" spans="1:6" ht="27">
      <c r="A65" s="70" t="s">
        <v>5</v>
      </c>
      <c r="B65" s="2" t="s">
        <v>390</v>
      </c>
      <c r="C65" s="55">
        <v>24206300</v>
      </c>
      <c r="D65" s="55" t="s">
        <v>6</v>
      </c>
      <c r="E65" s="55">
        <v>25951020</v>
      </c>
      <c r="F65" s="99" t="s">
        <v>6</v>
      </c>
    </row>
    <row r="66" spans="1:6" ht="27">
      <c r="A66" s="70" t="s">
        <v>5</v>
      </c>
      <c r="B66" s="2" t="s">
        <v>391</v>
      </c>
      <c r="C66" s="55">
        <v>51412445</v>
      </c>
      <c r="D66" s="55" t="s">
        <v>6</v>
      </c>
      <c r="E66" s="55">
        <v>56843800</v>
      </c>
      <c r="F66" s="99" t="s">
        <v>6</v>
      </c>
    </row>
    <row r="67" spans="1:6" ht="27">
      <c r="A67" s="70" t="s">
        <v>5</v>
      </c>
      <c r="B67" s="2" t="s">
        <v>392</v>
      </c>
      <c r="C67" s="55">
        <v>31350500</v>
      </c>
      <c r="D67" s="55" t="s">
        <v>6</v>
      </c>
      <c r="E67" s="55">
        <v>27499860</v>
      </c>
      <c r="F67" s="99" t="s">
        <v>6</v>
      </c>
    </row>
    <row r="68" spans="1:6" ht="27">
      <c r="A68" s="70" t="s">
        <v>5</v>
      </c>
      <c r="B68" s="2" t="s">
        <v>393</v>
      </c>
      <c r="C68" s="55">
        <v>17837700</v>
      </c>
      <c r="D68" s="55" t="s">
        <v>6</v>
      </c>
      <c r="E68" s="55">
        <v>14489510</v>
      </c>
      <c r="F68" s="99" t="s">
        <v>6</v>
      </c>
    </row>
    <row r="69" spans="1:6" ht="27">
      <c r="A69" s="70" t="s">
        <v>5</v>
      </c>
      <c r="B69" s="2" t="s">
        <v>394</v>
      </c>
      <c r="C69" s="55">
        <v>949600</v>
      </c>
      <c r="D69" s="55" t="s">
        <v>6</v>
      </c>
      <c r="E69" s="55">
        <v>1686375</v>
      </c>
      <c r="F69" s="99" t="s">
        <v>6</v>
      </c>
    </row>
    <row r="70" spans="1:6" ht="27">
      <c r="A70" s="69" t="s">
        <v>395</v>
      </c>
      <c r="B70" s="1" t="s">
        <v>5</v>
      </c>
      <c r="C70" s="55" t="s">
        <v>6</v>
      </c>
      <c r="D70" s="55">
        <v>323644103</v>
      </c>
      <c r="E70" s="55" t="s">
        <v>6</v>
      </c>
      <c r="F70" s="99">
        <v>273094170</v>
      </c>
    </row>
    <row r="71" spans="1:6" ht="27">
      <c r="A71" s="70" t="s">
        <v>5</v>
      </c>
      <c r="B71" s="2" t="s">
        <v>396</v>
      </c>
      <c r="C71" s="55">
        <v>47905590</v>
      </c>
      <c r="D71" s="55" t="s">
        <v>6</v>
      </c>
      <c r="E71" s="55">
        <v>43599160</v>
      </c>
      <c r="F71" s="99" t="s">
        <v>6</v>
      </c>
    </row>
    <row r="72" spans="1:6" ht="27">
      <c r="A72" s="70" t="s">
        <v>5</v>
      </c>
      <c r="B72" s="2" t="s">
        <v>397</v>
      </c>
      <c r="C72" s="55">
        <v>5151000</v>
      </c>
      <c r="D72" s="55" t="s">
        <v>6</v>
      </c>
      <c r="E72" s="55">
        <v>8100000</v>
      </c>
      <c r="F72" s="99" t="s">
        <v>6</v>
      </c>
    </row>
    <row r="73" spans="1:6" ht="27">
      <c r="A73" s="70" t="s">
        <v>5</v>
      </c>
      <c r="B73" s="2" t="s">
        <v>398</v>
      </c>
      <c r="C73" s="55">
        <v>79668080</v>
      </c>
      <c r="D73" s="55" t="s">
        <v>6</v>
      </c>
      <c r="E73" s="55">
        <v>35026420</v>
      </c>
      <c r="F73" s="99" t="s">
        <v>6</v>
      </c>
    </row>
    <row r="74" spans="1:6" ht="27">
      <c r="A74" s="70" t="s">
        <v>5</v>
      </c>
      <c r="B74" s="2" t="s">
        <v>399</v>
      </c>
      <c r="C74" s="55">
        <v>14878500</v>
      </c>
      <c r="D74" s="55" t="s">
        <v>6</v>
      </c>
      <c r="E74" s="55">
        <v>17524220</v>
      </c>
      <c r="F74" s="99" t="s">
        <v>6</v>
      </c>
    </row>
    <row r="75" spans="1:6" ht="27">
      <c r="A75" s="70" t="s">
        <v>5</v>
      </c>
      <c r="B75" s="2" t="s">
        <v>400</v>
      </c>
      <c r="C75" s="55">
        <v>107509200</v>
      </c>
      <c r="D75" s="55" t="s">
        <v>6</v>
      </c>
      <c r="E75" s="55">
        <v>93507060</v>
      </c>
      <c r="F75" s="99" t="s">
        <v>6</v>
      </c>
    </row>
    <row r="76" spans="1:6" ht="27">
      <c r="A76" s="70" t="s">
        <v>5</v>
      </c>
      <c r="B76" s="2" t="s">
        <v>401</v>
      </c>
      <c r="C76" s="55">
        <v>12654280</v>
      </c>
      <c r="D76" s="55" t="s">
        <v>6</v>
      </c>
      <c r="E76" s="55">
        <v>10080160</v>
      </c>
      <c r="F76" s="99" t="s">
        <v>6</v>
      </c>
    </row>
    <row r="77" spans="1:6" ht="27">
      <c r="A77" s="70" t="s">
        <v>5</v>
      </c>
      <c r="B77" s="2" t="s">
        <v>402</v>
      </c>
      <c r="C77" s="55">
        <v>39828700</v>
      </c>
      <c r="D77" s="55" t="s">
        <v>6</v>
      </c>
      <c r="E77" s="55">
        <v>41788590</v>
      </c>
      <c r="F77" s="99" t="s">
        <v>6</v>
      </c>
    </row>
    <row r="78" spans="1:6" ht="27">
      <c r="A78" s="70" t="s">
        <v>5</v>
      </c>
      <c r="B78" s="2" t="s">
        <v>403</v>
      </c>
      <c r="C78" s="55">
        <v>3495000</v>
      </c>
      <c r="D78" s="55" t="s">
        <v>6</v>
      </c>
      <c r="E78" s="55">
        <v>3380000</v>
      </c>
      <c r="F78" s="99" t="s">
        <v>6</v>
      </c>
    </row>
    <row r="79" spans="1:6" ht="27">
      <c r="A79" s="70" t="s">
        <v>5</v>
      </c>
      <c r="B79" s="2" t="s">
        <v>404</v>
      </c>
      <c r="C79" s="55">
        <v>12553753</v>
      </c>
      <c r="D79" s="55" t="s">
        <v>6</v>
      </c>
      <c r="E79" s="55">
        <v>20088560</v>
      </c>
      <c r="F79" s="99" t="s">
        <v>6</v>
      </c>
    </row>
    <row r="80" spans="1:6" ht="27">
      <c r="A80" s="69" t="s">
        <v>405</v>
      </c>
      <c r="B80" s="1" t="s">
        <v>5</v>
      </c>
      <c r="C80" s="55" t="s">
        <v>6</v>
      </c>
      <c r="D80" s="55">
        <v>1024256839</v>
      </c>
      <c r="E80" s="55" t="s">
        <v>6</v>
      </c>
      <c r="F80" s="99">
        <v>883656385</v>
      </c>
    </row>
    <row r="81" spans="1:6" ht="27">
      <c r="A81" s="69" t="s">
        <v>406</v>
      </c>
      <c r="B81" s="1" t="s">
        <v>5</v>
      </c>
      <c r="C81" s="55" t="s">
        <v>6</v>
      </c>
      <c r="D81" s="55">
        <v>148963450</v>
      </c>
      <c r="E81" s="55" t="s">
        <v>6</v>
      </c>
      <c r="F81" s="99">
        <v>132210800</v>
      </c>
    </row>
    <row r="82" spans="1:6" ht="27">
      <c r="A82" s="70" t="s">
        <v>5</v>
      </c>
      <c r="B82" s="2" t="s">
        <v>407</v>
      </c>
      <c r="C82" s="55">
        <v>136440000</v>
      </c>
      <c r="D82" s="55" t="s">
        <v>6</v>
      </c>
      <c r="E82" s="55">
        <v>123440000</v>
      </c>
      <c r="F82" s="99" t="s">
        <v>6</v>
      </c>
    </row>
    <row r="83" spans="1:6" ht="27">
      <c r="A83" s="70" t="s">
        <v>5</v>
      </c>
      <c r="B83" s="2" t="s">
        <v>408</v>
      </c>
      <c r="C83" s="55">
        <v>12523450</v>
      </c>
      <c r="D83" s="55" t="s">
        <v>6</v>
      </c>
      <c r="E83" s="55">
        <v>8770800</v>
      </c>
      <c r="F83" s="99" t="s">
        <v>6</v>
      </c>
    </row>
    <row r="84" spans="1:6" ht="27">
      <c r="A84" s="69" t="s">
        <v>409</v>
      </c>
      <c r="B84" s="1" t="s">
        <v>5</v>
      </c>
      <c r="C84" s="55" t="s">
        <v>6</v>
      </c>
      <c r="D84" s="55">
        <v>863686889</v>
      </c>
      <c r="E84" s="55" t="s">
        <v>6</v>
      </c>
      <c r="F84" s="99">
        <v>739809780</v>
      </c>
    </row>
    <row r="85" spans="1:6" ht="27">
      <c r="A85" s="70" t="s">
        <v>5</v>
      </c>
      <c r="B85" s="2" t="s">
        <v>410</v>
      </c>
      <c r="C85" s="55">
        <v>354810200</v>
      </c>
      <c r="D85" s="55" t="s">
        <v>6</v>
      </c>
      <c r="E85" s="55">
        <v>179534700</v>
      </c>
      <c r="F85" s="99" t="s">
        <v>6</v>
      </c>
    </row>
    <row r="86" spans="1:6" ht="27">
      <c r="A86" s="70" t="s">
        <v>5</v>
      </c>
      <c r="B86" s="2" t="s">
        <v>411</v>
      </c>
      <c r="C86" s="55">
        <v>439391000</v>
      </c>
      <c r="D86" s="55" t="s">
        <v>6</v>
      </c>
      <c r="E86" s="55">
        <v>472276000</v>
      </c>
      <c r="F86" s="99" t="s">
        <v>6</v>
      </c>
    </row>
    <row r="87" spans="1:6" ht="27">
      <c r="A87" s="70" t="s">
        <v>5</v>
      </c>
      <c r="B87" s="2" t="s">
        <v>412</v>
      </c>
      <c r="C87" s="55">
        <v>8336020</v>
      </c>
      <c r="D87" s="55" t="s">
        <v>6</v>
      </c>
      <c r="E87" s="55">
        <v>23460000</v>
      </c>
      <c r="F87" s="99" t="s">
        <v>6</v>
      </c>
    </row>
    <row r="88" spans="1:6" ht="27">
      <c r="A88" s="70" t="s">
        <v>5</v>
      </c>
      <c r="B88" s="2" t="s">
        <v>413</v>
      </c>
      <c r="C88" s="55">
        <v>2230000</v>
      </c>
      <c r="D88" s="55" t="s">
        <v>6</v>
      </c>
      <c r="E88" s="55">
        <v>2160000</v>
      </c>
      <c r="F88" s="99" t="s">
        <v>6</v>
      </c>
    </row>
    <row r="89" spans="1:6" ht="27">
      <c r="A89" s="70" t="s">
        <v>5</v>
      </c>
      <c r="B89" s="2" t="s">
        <v>414</v>
      </c>
      <c r="C89" s="55">
        <v>56791669</v>
      </c>
      <c r="D89" s="55" t="s">
        <v>6</v>
      </c>
      <c r="E89" s="55">
        <v>54879080</v>
      </c>
      <c r="F89" s="99" t="s">
        <v>6</v>
      </c>
    </row>
    <row r="90" spans="1:6" ht="27">
      <c r="A90" s="70" t="s">
        <v>5</v>
      </c>
      <c r="B90" s="2" t="s">
        <v>415</v>
      </c>
      <c r="C90" s="55">
        <v>2128000</v>
      </c>
      <c r="D90" s="55" t="s">
        <v>6</v>
      </c>
      <c r="E90" s="55">
        <v>7500000</v>
      </c>
      <c r="F90" s="99" t="s">
        <v>6</v>
      </c>
    </row>
    <row r="91" spans="1:6" ht="27">
      <c r="A91" s="69" t="s">
        <v>416</v>
      </c>
      <c r="B91" s="1" t="s">
        <v>5</v>
      </c>
      <c r="C91" s="55" t="s">
        <v>6</v>
      </c>
      <c r="D91" s="55">
        <v>11606500</v>
      </c>
      <c r="E91" s="55" t="s">
        <v>6</v>
      </c>
      <c r="F91" s="99">
        <v>11635805</v>
      </c>
    </row>
    <row r="92" spans="1:6" ht="27">
      <c r="A92" s="70" t="s">
        <v>5</v>
      </c>
      <c r="B92" s="2" t="s">
        <v>417</v>
      </c>
      <c r="C92" s="55">
        <v>6517500</v>
      </c>
      <c r="D92" s="55" t="s">
        <v>6</v>
      </c>
      <c r="E92" s="55">
        <v>6890500</v>
      </c>
      <c r="F92" s="99" t="s">
        <v>6</v>
      </c>
    </row>
    <row r="93" spans="1:6" ht="27">
      <c r="A93" s="70" t="s">
        <v>5</v>
      </c>
      <c r="B93" s="2" t="s">
        <v>418</v>
      </c>
      <c r="C93" s="55">
        <v>5089000</v>
      </c>
      <c r="D93" s="55" t="s">
        <v>6</v>
      </c>
      <c r="E93" s="55">
        <v>4745305</v>
      </c>
      <c r="F93" s="99" t="s">
        <v>6</v>
      </c>
    </row>
    <row r="94" spans="1:6" ht="27">
      <c r="A94" s="69" t="s">
        <v>419</v>
      </c>
      <c r="B94" s="1" t="s">
        <v>5</v>
      </c>
      <c r="C94" s="55" t="s">
        <v>6</v>
      </c>
      <c r="D94" s="55">
        <v>0</v>
      </c>
      <c r="E94" s="55" t="s">
        <v>6</v>
      </c>
      <c r="F94" s="99">
        <v>29017298</v>
      </c>
    </row>
    <row r="95" spans="1:6" ht="27">
      <c r="A95" s="69" t="s">
        <v>420</v>
      </c>
      <c r="B95" s="1" t="s">
        <v>5</v>
      </c>
      <c r="C95" s="55" t="s">
        <v>6</v>
      </c>
      <c r="D95" s="55">
        <v>0</v>
      </c>
      <c r="E95" s="55" t="s">
        <v>6</v>
      </c>
      <c r="F95" s="99">
        <v>29017298</v>
      </c>
    </row>
    <row r="96" spans="1:6" ht="27">
      <c r="A96" s="70" t="s">
        <v>5</v>
      </c>
      <c r="B96" s="2" t="s">
        <v>421</v>
      </c>
      <c r="C96" s="55">
        <v>0</v>
      </c>
      <c r="D96" s="55" t="s">
        <v>6</v>
      </c>
      <c r="E96" s="55">
        <v>29017298</v>
      </c>
      <c r="F96" s="99" t="s">
        <v>6</v>
      </c>
    </row>
    <row r="97" spans="1:6" ht="21" customHeight="1">
      <c r="A97" s="71" t="s">
        <v>132</v>
      </c>
      <c r="B97" s="72" t="s">
        <v>5</v>
      </c>
      <c r="C97" s="45">
        <v>3841084387</v>
      </c>
      <c r="D97" s="45" t="s">
        <v>6</v>
      </c>
      <c r="E97" s="45">
        <v>3562456218</v>
      </c>
      <c r="F97" s="99" t="s">
        <v>6</v>
      </c>
    </row>
    <row r="98" spans="1:6" ht="21" customHeight="1">
      <c r="A98" s="73" t="s">
        <v>133</v>
      </c>
      <c r="B98" s="1" t="s">
        <v>5</v>
      </c>
      <c r="C98" s="55">
        <v>766737883</v>
      </c>
      <c r="D98" s="55" t="s">
        <v>6</v>
      </c>
      <c r="E98" s="55">
        <v>991985759</v>
      </c>
      <c r="F98" s="99" t="s">
        <v>6</v>
      </c>
    </row>
    <row r="99" spans="1:6" ht="21" customHeight="1">
      <c r="A99" s="73" t="s">
        <v>134</v>
      </c>
      <c r="B99" s="1" t="s">
        <v>5</v>
      </c>
      <c r="C99" s="55">
        <v>0</v>
      </c>
      <c r="D99" s="55" t="s">
        <v>6</v>
      </c>
      <c r="E99" s="55">
        <v>0</v>
      </c>
      <c r="F99" s="99" t="s">
        <v>6</v>
      </c>
    </row>
    <row r="100" spans="1:6" ht="21" customHeight="1">
      <c r="A100" s="73" t="s">
        <v>135</v>
      </c>
      <c r="B100" s="1" t="s">
        <v>5</v>
      </c>
      <c r="C100" s="55">
        <v>0</v>
      </c>
      <c r="D100" s="55" t="s">
        <v>6</v>
      </c>
      <c r="E100" s="55">
        <v>0</v>
      </c>
      <c r="F100" s="99" t="s">
        <v>6</v>
      </c>
    </row>
    <row r="101" spans="1:6" ht="21" customHeight="1">
      <c r="A101" s="73" t="s">
        <v>136</v>
      </c>
      <c r="B101" s="1" t="s">
        <v>5</v>
      </c>
      <c r="C101" s="55">
        <v>193355917</v>
      </c>
      <c r="D101" s="55" t="s">
        <v>6</v>
      </c>
      <c r="E101" s="55">
        <v>131311370</v>
      </c>
      <c r="F101" s="99" t="s">
        <v>6</v>
      </c>
    </row>
    <row r="102" spans="1:6" ht="21" customHeight="1">
      <c r="A102" s="73" t="s">
        <v>137</v>
      </c>
      <c r="B102" s="1" t="s">
        <v>5</v>
      </c>
      <c r="C102" s="55">
        <v>573381966</v>
      </c>
      <c r="D102" s="55" t="s">
        <v>6</v>
      </c>
      <c r="E102" s="55">
        <v>860674389</v>
      </c>
      <c r="F102" s="99" t="s">
        <v>6</v>
      </c>
    </row>
    <row r="103" spans="1:6" ht="21" customHeight="1">
      <c r="A103" s="73" t="s">
        <v>138</v>
      </c>
      <c r="B103" s="1" t="s">
        <v>5</v>
      </c>
      <c r="C103" s="55">
        <v>-9495504</v>
      </c>
      <c r="D103" s="55" t="s">
        <v>6</v>
      </c>
      <c r="E103" s="55">
        <v>-138594998</v>
      </c>
      <c r="F103" s="99" t="s">
        <v>6</v>
      </c>
    </row>
    <row r="104" spans="1:6" ht="21" customHeight="1">
      <c r="A104" s="73" t="s">
        <v>139</v>
      </c>
      <c r="B104" s="1" t="s">
        <v>5</v>
      </c>
      <c r="C104" s="55">
        <v>10621874</v>
      </c>
      <c r="D104" s="55" t="s">
        <v>6</v>
      </c>
      <c r="E104" s="55">
        <v>113806102</v>
      </c>
      <c r="F104" s="99" t="s">
        <v>6</v>
      </c>
    </row>
    <row r="105" spans="1:6" ht="24" customHeight="1" thickBot="1">
      <c r="A105" s="74" t="s">
        <v>422</v>
      </c>
      <c r="B105" s="75" t="s">
        <v>5</v>
      </c>
      <c r="C105" s="42">
        <v>4608948640</v>
      </c>
      <c r="D105" s="100" t="s">
        <v>6</v>
      </c>
      <c r="E105" s="42">
        <v>4529653081</v>
      </c>
      <c r="F105" s="101" t="s">
        <v>6</v>
      </c>
    </row>
  </sheetData>
  <sheetProtection password="CC3D" sheet="1" objects="1" scenarios="1"/>
  <mergeCells count="2">
    <mergeCell ref="A1:F1"/>
    <mergeCell ref="A2:F2"/>
  </mergeCells>
  <phoneticPr fontId="18" type="noConversion"/>
  <pageMargins left="0.32" right="0.32" top="0.51181102362204722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6</vt:i4>
      </vt:variant>
    </vt:vector>
  </HeadingPairs>
  <TitlesOfParts>
    <vt:vector size="16" baseType="lpstr">
      <vt:lpstr>법인자금계산서(수입)</vt:lpstr>
      <vt:lpstr>법인자금계산서(지출)</vt:lpstr>
      <vt:lpstr>법인대차대조표</vt:lpstr>
      <vt:lpstr>법인운영계산서</vt:lpstr>
      <vt:lpstr>법인합계잔액시산표</vt:lpstr>
      <vt:lpstr>교비자금계산서(수입)</vt:lpstr>
      <vt:lpstr>교비자금계산서(지출)</vt:lpstr>
      <vt:lpstr>교비대차대조표</vt:lpstr>
      <vt:lpstr>교비운영계산서</vt:lpstr>
      <vt:lpstr>교비합계잔액시산표</vt:lpstr>
      <vt:lpstr>교비대차대조표!Print_Titles</vt:lpstr>
      <vt:lpstr>교비운영계산서!Print_Titles</vt:lpstr>
      <vt:lpstr>'교비자금계산서(수입)'!Print_Titles</vt:lpstr>
      <vt:lpstr>'교비자금계산서(지출)'!Print_Titles</vt:lpstr>
      <vt:lpstr>법인운영계산서!Print_Titles</vt:lpstr>
      <vt:lpstr>'법인자금계산서(지출)'!Print_Titles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2010-04-29T07:22:20Z</cp:lastPrinted>
  <dcterms:modified xsi:type="dcterms:W3CDTF">2010-04-30T00:25:22Z</dcterms:modified>
</cp:coreProperties>
</file>